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nceapartners-my.sharepoint.com/personal/allan_lanceapartners_com/Documents/Personal/Downloads/Excel/"/>
    </mc:Choice>
  </mc:AlternateContent>
  <xr:revisionPtr revIDLastSave="323" documentId="11_1C9A00997D77B1A11A719A89BC8573140FA0C515" xr6:coauthVersionLast="47" xr6:coauthVersionMax="47" xr10:uidLastSave="{152D0310-D821-4826-A1C9-93413907FABD}"/>
  <bookViews>
    <workbookView xWindow="-9120" yWindow="-21710" windowWidth="38620" windowHeight="21100" activeTab="5" xr2:uid="{00000000-000D-0000-FFFF-FFFF00000000}"/>
  </bookViews>
  <sheets>
    <sheet name="Iceland Map" sheetId="6" r:id="rId1"/>
    <sheet name="1. 60-Second Triage" sheetId="1" r:id="rId2"/>
    <sheet name="2. Remove Duplicates" sheetId="2" r:id="rId3"/>
    <sheet name="2a. Remove Duplicates" sheetId="7" r:id="rId4"/>
    <sheet name="3. Standardise Names" sheetId="3" r:id="rId5"/>
    <sheet name="4. Fix Dates" sheetId="4" r:id="rId6"/>
    <sheet name="Presenter Notes (internal)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I7" i="4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4" i="3"/>
  <c r="G4" i="3"/>
  <c r="F16" i="3"/>
  <c r="F15" i="3"/>
  <c r="F14" i="3"/>
  <c r="F13" i="3"/>
  <c r="F12" i="3"/>
  <c r="F11" i="3"/>
  <c r="F10" i="3"/>
  <c r="F9" i="3"/>
  <c r="F8" i="3"/>
  <c r="F7" i="3"/>
  <c r="F6" i="3"/>
  <c r="F4" i="3"/>
  <c r="E16" i="3"/>
  <c r="E15" i="3"/>
  <c r="E14" i="3"/>
  <c r="E13" i="3"/>
  <c r="E12" i="3"/>
  <c r="E11" i="3"/>
  <c r="E10" i="3"/>
  <c r="E9" i="3"/>
  <c r="E8" i="3"/>
  <c r="E7" i="3"/>
  <c r="E6" i="3"/>
  <c r="E5" i="3"/>
  <c r="H5" i="3" s="1"/>
  <c r="E4" i="3"/>
  <c r="E13" i="4"/>
  <c r="I13" i="4" s="1"/>
  <c r="E12" i="4"/>
  <c r="I12" i="4" s="1"/>
  <c r="E11" i="4"/>
  <c r="I11" i="4" s="1"/>
  <c r="E10" i="4"/>
  <c r="H10" i="4" s="1"/>
  <c r="E9" i="4"/>
  <c r="H9" i="4" s="1"/>
  <c r="E8" i="4"/>
  <c r="G8" i="4" s="1"/>
  <c r="E7" i="4"/>
  <c r="G7" i="4" s="1"/>
  <c r="E6" i="4"/>
  <c r="F6" i="4" s="1"/>
  <c r="E5" i="4"/>
  <c r="F5" i="4" s="1"/>
  <c r="E4" i="4"/>
  <c r="F4" i="4" s="1"/>
  <c r="G5" i="3" l="1"/>
  <c r="F5" i="3"/>
  <c r="I5" i="4"/>
  <c r="J5" i="4" s="1"/>
  <c r="F7" i="4"/>
  <c r="J7" i="4" s="1"/>
  <c r="F11" i="4"/>
  <c r="G9" i="4"/>
  <c r="H7" i="4"/>
  <c r="H11" i="4"/>
  <c r="F8" i="4"/>
  <c r="J8" i="4" s="1"/>
  <c r="G10" i="4"/>
  <c r="H12" i="4"/>
  <c r="F9" i="4"/>
  <c r="G11" i="4"/>
  <c r="H13" i="4"/>
  <c r="F10" i="4"/>
  <c r="G12" i="4"/>
  <c r="I4" i="4"/>
  <c r="J4" i="4" s="1"/>
  <c r="F12" i="4"/>
  <c r="H4" i="4"/>
  <c r="I6" i="4"/>
  <c r="J6" i="4" s="1"/>
  <c r="G13" i="4"/>
  <c r="F13" i="4"/>
  <c r="J13" i="4" s="1"/>
  <c r="H5" i="4"/>
  <c r="H6" i="4"/>
  <c r="I8" i="4"/>
  <c r="I9" i="4"/>
  <c r="G5" i="4"/>
  <c r="G6" i="4"/>
  <c r="H8" i="4"/>
  <c r="I10" i="4"/>
  <c r="J12" i="4" l="1"/>
  <c r="J11" i="4"/>
  <c r="J10" i="4"/>
  <c r="J9" i="4"/>
</calcChain>
</file>

<file path=xl/sharedStrings.xml><?xml version="1.0" encoding="utf-8"?>
<sst xmlns="http://schemas.openxmlformats.org/spreadsheetml/2006/main" count="333" uniqueCount="153">
  <si>
    <t>Demo data: Icelandic Met Office sunshine hours log. Scan only in this hack, do not fix.</t>
  </si>
  <si>
    <t>Station</t>
  </si>
  <si>
    <t>Region</t>
  </si>
  <si>
    <t>Date</t>
  </si>
  <si>
    <t>Sunshine Hours</t>
  </si>
  <si>
    <t>Notes</t>
  </si>
  <si>
    <t>Reykjavík</t>
  </si>
  <si>
    <t>Capital Region</t>
  </si>
  <si>
    <t>03/06/2026</t>
  </si>
  <si>
    <t>Akureyri</t>
  </si>
  <si>
    <t>North</t>
  </si>
  <si>
    <t>04/06/2026</t>
  </si>
  <si>
    <t>ISAFJORDUR</t>
  </si>
  <si>
    <t>Westfjords</t>
  </si>
  <si>
    <t>5.6.2026</t>
  </si>
  <si>
    <t>Egilsstaðir</t>
  </si>
  <si>
    <t>East</t>
  </si>
  <si>
    <t>06/06/2026</t>
  </si>
  <si>
    <t>Vestmannaeyjar</t>
  </si>
  <si>
    <t>South</t>
  </si>
  <si>
    <t>provisional</t>
  </si>
  <si>
    <t>Reykjavik</t>
  </si>
  <si>
    <t>07/06/2026</t>
  </si>
  <si>
    <t>Höfn</t>
  </si>
  <si>
    <t>Southeast</t>
  </si>
  <si>
    <t>8/6/2026</t>
  </si>
  <si>
    <t>Selfoss</t>
  </si>
  <si>
    <t>09/06/2026</t>
  </si>
  <si>
    <t>sensor fault</t>
  </si>
  <si>
    <t>Húsavík</t>
  </si>
  <si>
    <t>06/10/2026</t>
  </si>
  <si>
    <t>Bolungarvík</t>
  </si>
  <si>
    <t>11/06/2026</t>
  </si>
  <si>
    <t>Neskaupstaður</t>
  </si>
  <si>
    <t>12/06/2026</t>
  </si>
  <si>
    <t xml:space="preserve">Akureyri </t>
  </si>
  <si>
    <t>13/06/2026</t>
  </si>
  <si>
    <t>RVK</t>
  </si>
  <si>
    <t>14/06/2026</t>
  </si>
  <si>
    <t>abbreviation used</t>
  </si>
  <si>
    <t>Demo data: same log with exact and near-duplicate entries to find and remove safely.</t>
  </si>
  <si>
    <t>Reported By</t>
  </si>
  <si>
    <t>Capital Region Office</t>
  </si>
  <si>
    <t>North Office</t>
  </si>
  <si>
    <t>Ísafjörður</t>
  </si>
  <si>
    <t>05/06/2026</t>
  </si>
  <si>
    <t>Westfjords Office</t>
  </si>
  <si>
    <t>East Office</t>
  </si>
  <si>
    <t>South Office</t>
  </si>
  <si>
    <t>Southeast Office</t>
  </si>
  <si>
    <t>08/06/2026</t>
  </si>
  <si>
    <t>10/06/2026</t>
  </si>
  <si>
    <t>Demo data: station names entered inconsistently by different regional offices.</t>
  </si>
  <si>
    <t>Station (as entered)</t>
  </si>
  <si>
    <t>Controlled List: Station</t>
  </si>
  <si>
    <t>reykjavik</t>
  </si>
  <si>
    <t xml:space="preserve">Reykjavík </t>
  </si>
  <si>
    <t>AKUREYRI</t>
  </si>
  <si>
    <t xml:space="preserve">ISAFJORDUR </t>
  </si>
  <si>
    <t>Eglisstadir</t>
  </si>
  <si>
    <t>hofn</t>
  </si>
  <si>
    <t xml:space="preserve">Höfn </t>
  </si>
  <si>
    <t>Demo data: dates mixed between UK (DD/MM/YYYY) and US (MM/DD/YYYY) formats, stored as text.</t>
  </si>
  <si>
    <t>Date (as entered)</t>
  </si>
  <si>
    <t>06/03/2026</t>
  </si>
  <si>
    <t>15/06/2026</t>
  </si>
  <si>
    <t>06/15/2026</t>
  </si>
  <si>
    <t>07.06.2026</t>
  </si>
  <si>
    <t>06/07/2026</t>
  </si>
  <si>
    <t>9/6/2026</t>
  </si>
  <si>
    <t>6/9/2026</t>
  </si>
  <si>
    <t>20/06/2026</t>
  </si>
  <si>
    <t>06/20/2026</t>
  </si>
  <si>
    <t>Internal prep notes — do not screen-share this tab</t>
  </si>
  <si>
    <t>Tab 1 — 60-Second Triage:</t>
  </si>
  <si>
    <t>Mixed issues on purpose: exact duplicate (Akureyri 04/06), blank Sunshine Hours x2, inconsistent Reykjavík spelling, one US-style date (06/10/2026), trailing space, one abbreviation (RVK).</t>
  </si>
  <si>
    <t>Demo goal: freeze header row, apply filter, scan for these without fixing anything yet.</t>
  </si>
  <si>
    <t>Tab 2 — Remove Duplicates:</t>
  </si>
  <si>
    <t>3 exact duplicate rows (Reykjavík, Egilsstaðir, Selfoss) and 1 near-duplicate with a different value (Akureyri 11.8 vs 11.9). Demo goal: helper column + COUNTIF to flag before deleting.</t>
  </si>
  <si>
    <t>Tab 3 — Standardise Names:</t>
  </si>
  <si>
    <t>Same 5 stations entered with case, spacing and accent inconsistencies. Controlled List sits in column F for the VLOOKUP/TRIM/PROPER demo. Demo goal: match messy entries back to the controlled list.</t>
  </si>
  <si>
    <t>Tab 4 — Fix Dates:</t>
  </si>
  <si>
    <t>5 pairs of dates representing the same real date written in UK vs US order, plus dot-separated and no-leading-zero variants. Demo goal: ISNUMBER check, then DATEVALUE or Find &amp; Replace, then one consistent custom format.</t>
  </si>
  <si>
    <t>Reminder: do a full timed run-through with Kyle using this exact file before 28 July.</t>
  </si>
  <si>
    <t>Proper</t>
  </si>
  <si>
    <t>Upper</t>
  </si>
  <si>
    <t>Lower</t>
  </si>
  <si>
    <t>ISNUMBER (DATEVALUE)</t>
  </si>
  <si>
    <t>Part 1</t>
  </si>
  <si>
    <t>Part 2</t>
  </si>
  <si>
    <t>Part 3</t>
  </si>
  <si>
    <t>SUBSTITUTE</t>
  </si>
  <si>
    <t>ISNUMBER</t>
  </si>
  <si>
    <t>DATEVALUE</t>
  </si>
  <si>
    <t>DATE</t>
  </si>
  <si>
    <t>Iceland Weather Stations</t>
  </si>
  <si>
    <t>VALUE</t>
  </si>
  <si>
    <t>LEFT</t>
  </si>
  <si>
    <t>MID</t>
  </si>
  <si>
    <t>RIGHT</t>
  </si>
  <si>
    <t>FIND</t>
  </si>
  <si>
    <t>LEN</t>
  </si>
  <si>
    <t>Trim</t>
  </si>
  <si>
    <t xml:space="preserve">  akureyri </t>
  </si>
  <si>
    <t xml:space="preserve">Isafjordur  </t>
  </si>
  <si>
    <t xml:space="preserve">Ísafjörður </t>
  </si>
  <si>
    <t xml:space="preserve">    Egilsstaðir</t>
  </si>
  <si>
    <t>Revised Date</t>
  </si>
  <si>
    <t>IF</t>
  </si>
  <si>
    <t>=VALUE(LEFT(E4,FIND("/",E4)-1))</t>
  </si>
  <si>
    <t>=VALUE(MID(E4,FIND("/",E4)+1,FIND("/",E4,FIND("/",E4)+1)-FIND("/",E4)-1))</t>
  </si>
  <si>
    <t>=VALUE(RIGHT(E4,LEN(E4)-FIND("/",E4,FIND("/",E4,1)+1)))</t>
  </si>
  <si>
    <t>=IF(F4,DATE(I4,H4,G4),DATE(I4,G4,H4))</t>
  </si>
  <si>
    <t>=SUBSTITUTE(B4,".","/")</t>
  </si>
  <si>
    <t>=ISNUMBER(DATEVALUE(E4))</t>
  </si>
  <si>
    <t>Formulas Used</t>
  </si>
  <si>
    <t>Explanation</t>
  </si>
  <si>
    <t>Replaced the "." characters with "/"</t>
  </si>
  <si>
    <t>ISNUMBER checks whether the DATEVALUE function returns an Excel Date Serial number - Result is either TRUE or FALSE</t>
  </si>
  <si>
    <t>LEFT finds the leftmost characters of the string and FIND counts the number of characters up to the first "/" character</t>
  </si>
  <si>
    <t>VALUE then converts this to a number value (with no leading zeros)</t>
  </si>
  <si>
    <t xml:space="preserve">MID finds the characters between the first and the second "/" character. The FIND functions tell the MID function where </t>
  </si>
  <si>
    <t>to start and stop the search</t>
  </si>
  <si>
    <t>RIGHT takes the rightmost characters using LEN to find the total number of characters in the string. Then FIND locates</t>
  </si>
  <si>
    <t>the second "/" character by search for it after the first "/" character.</t>
  </si>
  <si>
    <t>If FALSE, the number isn't consistent with the European Date format.</t>
  </si>
  <si>
    <t>If the number is formatted as European (based on th value in column F), DATE compiles it as using the European format.</t>
  </si>
  <si>
    <t>Otherwise, it reads the string as an American format and converts it to a European format.</t>
  </si>
  <si>
    <t>Function</t>
  </si>
  <si>
    <t>Syntax</t>
  </si>
  <si>
    <t>Purpose</t>
  </si>
  <si>
    <t>=SUBSTITUTE(text, old_text, new_text, [instance_num])</t>
  </si>
  <si>
    <t>Replaces specific text with other text</t>
  </si>
  <si>
    <t>=LEFT(text, [num_chars])</t>
  </si>
  <si>
    <t>Returns characters from the left</t>
  </si>
  <si>
    <t>Returns characters from the middle</t>
  </si>
  <si>
    <t>=RIGHT(text, [num_chars])</t>
  </si>
  <si>
    <t>Returns characters from the right</t>
  </si>
  <si>
    <t>=FIND(find_text, within_text, [start_num])</t>
  </si>
  <si>
    <t>Finds the position of text within another text</t>
  </si>
  <si>
    <t>Converts a date stored as text into an Excel date number</t>
  </si>
  <si>
    <t>Returns one result if a condition is TRUE and another if FALSE</t>
  </si>
  <si>
    <t>Creates an Excel date from year/month/day</t>
  </si>
  <si>
    <t>=ISNUMBER(value)</t>
  </si>
  <si>
    <t>=VALUE(text)</t>
  </si>
  <si>
    <t>=MID(text, start_num, num_chars)</t>
  </si>
  <si>
    <t>=LEN(text)</t>
  </si>
  <si>
    <t>=DATEVALUE(date_text)</t>
  </si>
  <si>
    <t>=IF(logical_test, value_if_true, value_if_false)</t>
  </si>
  <si>
    <t>=DATE(year, month, day)</t>
  </si>
  <si>
    <t>Converts text representing a number/date into an Excel date serial number</t>
  </si>
  <si>
    <t>Tests whether a value is a number, returns TRUE or FALSE</t>
  </si>
  <si>
    <t>Returns the number of characters in the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</si>
</sst>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10">
    <font>
      <sz val="11"/>
      <color theme="1"/>
      <name val="Calibri"/>
      <family val="2"/>
      <scheme val="minor"/>
    </font>
    <font>
      <i/>
      <sz val="9"/>
      <color rgb="FF666666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2"/>
      <color rgb="FF776BE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 Unicode MS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76BE0"/>
        <bgColor rgb="FF776BE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2" fillId="2" borderId="1" xfId="0" applyFont="1" applyFill="1" applyBorder="1"/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1" fontId="0" fillId="0" borderId="0" xfId="0" quotePrefix="1" applyNumberForma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quotePrefix="1" applyFont="1" applyAlignment="1">
      <alignment vertical="top" wrapText="1"/>
    </xf>
    <xf numFmtId="14" fontId="8" fillId="0" borderId="0" xfId="0" quotePrefix="1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165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9" fillId="0" borderId="0" xfId="0" applyFont="1" applyAlignment="1">
      <alignment vertical="top"/>
    </xf>
    <xf numFmtId="0" fontId="0" fillId="0" borderId="0" xfId="0" quotePrefix="1" applyAlignment="1">
      <alignment vertical="top"/>
    </xf>
    <xf numFmtId="0" fontId="0" fillId="0" borderId="0" xfId="0" applyNumberFormat="1" applyAlignment="1">
      <alignment vertical="top"/>
    </xf>
    <xf numFmtId="0" fontId="3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590467</xdr:colOff>
      <xdr:row>25</xdr:row>
      <xdr:rowOff>79375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2DD576-D263-921A-7656-601CBC69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98450"/>
          <a:ext cx="5467267" cy="4498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1A3C-751B-4FD6-99B6-AEC7AD71285E}">
  <sheetPr codeName="Sheet6"/>
  <dimension ref="B1"/>
  <sheetViews>
    <sheetView showGridLines="0" zoomScale="200" zoomScaleNormal="200" workbookViewId="0">
      <selection activeCell="M8" sqref="M8"/>
    </sheetView>
  </sheetViews>
  <sheetFormatPr defaultRowHeight="14.4"/>
  <sheetData>
    <row r="1" spans="2:2" ht="23.4">
      <c r="B1" s="11" t="s">
        <v>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7"/>
  <sheetViews>
    <sheetView zoomScale="200" zoomScaleNormal="2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2" sqref="D12"/>
    </sheetView>
  </sheetViews>
  <sheetFormatPr defaultRowHeight="14.4"/>
  <cols>
    <col min="1" max="1" width="18" customWidth="1"/>
    <col min="2" max="2" width="16" customWidth="1"/>
    <col min="3" max="3" width="14" customWidth="1"/>
    <col min="4" max="4" width="16" customWidth="1"/>
    <col min="5" max="5" width="22" customWidth="1"/>
  </cols>
  <sheetData>
    <row r="1" spans="1:5">
      <c r="A1" s="1" t="s">
        <v>0</v>
      </c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 t="s">
        <v>6</v>
      </c>
      <c r="B4" s="3" t="s">
        <v>7</v>
      </c>
      <c r="C4" s="3" t="s">
        <v>8</v>
      </c>
      <c r="D4" s="3">
        <v>14.2</v>
      </c>
      <c r="E4" s="3"/>
    </row>
    <row r="5" spans="1:5">
      <c r="A5" s="3" t="s">
        <v>9</v>
      </c>
      <c r="B5" s="3" t="s">
        <v>10</v>
      </c>
      <c r="C5" s="3" t="s">
        <v>11</v>
      </c>
      <c r="D5" s="3">
        <v>11.8</v>
      </c>
      <c r="E5" s="3"/>
    </row>
    <row r="6" spans="1:5">
      <c r="A6" s="3" t="s">
        <v>9</v>
      </c>
      <c r="B6" s="3" t="s">
        <v>10</v>
      </c>
      <c r="C6" s="3" t="s">
        <v>11</v>
      </c>
      <c r="D6" s="3">
        <v>11.8</v>
      </c>
      <c r="E6" s="3"/>
    </row>
    <row r="7" spans="1:5">
      <c r="A7" s="3" t="s">
        <v>12</v>
      </c>
      <c r="B7" s="3" t="s">
        <v>13</v>
      </c>
      <c r="C7" s="3" t="s">
        <v>14</v>
      </c>
      <c r="D7" s="3"/>
      <c r="E7" s="3"/>
    </row>
    <row r="8" spans="1:5">
      <c r="A8" s="3" t="s">
        <v>15</v>
      </c>
      <c r="B8" s="3" t="s">
        <v>16</v>
      </c>
      <c r="C8" s="3" t="s">
        <v>17</v>
      </c>
      <c r="D8" s="3">
        <v>9.4</v>
      </c>
      <c r="E8" s="3"/>
    </row>
    <row r="9" spans="1:5">
      <c r="A9" s="3" t="s">
        <v>18</v>
      </c>
      <c r="B9" s="3" t="s">
        <v>19</v>
      </c>
      <c r="C9" s="3" t="s">
        <v>17</v>
      </c>
      <c r="D9" s="3">
        <v>13.1</v>
      </c>
      <c r="E9" s="3" t="s">
        <v>20</v>
      </c>
    </row>
    <row r="10" spans="1:5">
      <c r="A10" s="3" t="s">
        <v>21</v>
      </c>
      <c r="B10" s="3" t="s">
        <v>7</v>
      </c>
      <c r="C10" s="3" t="s">
        <v>22</v>
      </c>
      <c r="D10" s="3">
        <v>15</v>
      </c>
      <c r="E10" s="3"/>
    </row>
    <row r="11" spans="1:5">
      <c r="A11" s="3" t="s">
        <v>23</v>
      </c>
      <c r="B11" s="3" t="s">
        <v>24</v>
      </c>
      <c r="C11" s="3" t="s">
        <v>25</v>
      </c>
      <c r="D11" s="3">
        <v>10.7</v>
      </c>
      <c r="E11" s="3"/>
    </row>
    <row r="12" spans="1:5">
      <c r="A12" s="3" t="s">
        <v>26</v>
      </c>
      <c r="B12" s="3" t="s">
        <v>19</v>
      </c>
      <c r="C12" s="3" t="s">
        <v>27</v>
      </c>
      <c r="D12" s="3"/>
      <c r="E12" s="3" t="s">
        <v>28</v>
      </c>
    </row>
    <row r="13" spans="1:5">
      <c r="A13" s="3" t="s">
        <v>29</v>
      </c>
      <c r="B13" s="3" t="s">
        <v>10</v>
      </c>
      <c r="C13" s="3" t="s">
        <v>30</v>
      </c>
      <c r="D13" s="3">
        <v>8.9</v>
      </c>
      <c r="E13" s="3"/>
    </row>
    <row r="14" spans="1:5">
      <c r="A14" s="3" t="s">
        <v>31</v>
      </c>
      <c r="B14" s="3" t="s">
        <v>13</v>
      </c>
      <c r="C14" s="3" t="s">
        <v>32</v>
      </c>
      <c r="D14" s="3">
        <v>7.2</v>
      </c>
      <c r="E14" s="3"/>
    </row>
    <row r="15" spans="1:5">
      <c r="A15" s="3" t="s">
        <v>33</v>
      </c>
      <c r="B15" s="3" t="s">
        <v>16</v>
      </c>
      <c r="C15" s="3" t="s">
        <v>34</v>
      </c>
      <c r="D15" s="3">
        <v>9.9</v>
      </c>
      <c r="E15" s="3"/>
    </row>
    <row r="16" spans="1:5">
      <c r="A16" s="3" t="s">
        <v>35</v>
      </c>
      <c r="B16" s="3" t="s">
        <v>10</v>
      </c>
      <c r="C16" s="3" t="s">
        <v>36</v>
      </c>
      <c r="D16" s="3">
        <v>12.4</v>
      </c>
      <c r="E16" s="3"/>
    </row>
    <row r="17" spans="1:5">
      <c r="A17" s="3" t="s">
        <v>37</v>
      </c>
      <c r="B17" s="3" t="s">
        <v>7</v>
      </c>
      <c r="C17" s="3" t="s">
        <v>38</v>
      </c>
      <c r="D17" s="3">
        <v>14.6</v>
      </c>
      <c r="E17" s="3" t="s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7"/>
  <sheetViews>
    <sheetView zoomScale="200" zoomScaleNormal="200" workbookViewId="0">
      <selection activeCell="D22" sqref="D22"/>
    </sheetView>
  </sheetViews>
  <sheetFormatPr defaultRowHeight="14.4"/>
  <cols>
    <col min="1" max="1" width="18" customWidth="1"/>
    <col min="2" max="2" width="14" customWidth="1"/>
    <col min="3" max="3" width="16" customWidth="1"/>
    <col min="4" max="4" width="22" customWidth="1"/>
    <col min="7" max="7" width="15.44140625" bestFit="1" customWidth="1"/>
    <col min="8" max="8" width="11" bestFit="1" customWidth="1"/>
    <col min="9" max="9" width="16.5546875" bestFit="1" customWidth="1"/>
  </cols>
  <sheetData>
    <row r="1" spans="1:10">
      <c r="A1" s="1" t="s">
        <v>40</v>
      </c>
    </row>
    <row r="3" spans="1:10">
      <c r="A3" s="2" t="s">
        <v>1</v>
      </c>
      <c r="B3" s="2" t="s">
        <v>3</v>
      </c>
      <c r="C3" s="2" t="s">
        <v>4</v>
      </c>
      <c r="D3" s="2" t="s">
        <v>41</v>
      </c>
      <c r="G3" s="2" t="s">
        <v>1</v>
      </c>
      <c r="H3" s="2" t="s">
        <v>3</v>
      </c>
      <c r="I3" s="2" t="s">
        <v>4</v>
      </c>
      <c r="J3" s="2" t="s">
        <v>41</v>
      </c>
    </row>
    <row r="4" spans="1:10">
      <c r="A4" s="3" t="s">
        <v>6</v>
      </c>
      <c r="B4" s="3" t="s">
        <v>8</v>
      </c>
      <c r="C4" s="3">
        <v>14.2</v>
      </c>
      <c r="D4" s="3" t="s">
        <v>42</v>
      </c>
      <c r="G4" s="3" t="s">
        <v>6</v>
      </c>
      <c r="H4" s="3" t="s">
        <v>8</v>
      </c>
      <c r="I4" s="3">
        <v>14.2</v>
      </c>
      <c r="J4" s="3" t="s">
        <v>42</v>
      </c>
    </row>
    <row r="5" spans="1:10">
      <c r="A5" s="3" t="s">
        <v>6</v>
      </c>
      <c r="B5" s="3" t="s">
        <v>8</v>
      </c>
      <c r="C5" s="3">
        <v>14.2</v>
      </c>
      <c r="D5" s="3" t="s">
        <v>42</v>
      </c>
      <c r="G5" s="3" t="s">
        <v>6</v>
      </c>
      <c r="H5" s="3" t="s">
        <v>8</v>
      </c>
      <c r="I5" s="3">
        <v>14.2</v>
      </c>
      <c r="J5" s="3" t="s">
        <v>42</v>
      </c>
    </row>
    <row r="6" spans="1:10">
      <c r="A6" s="3" t="s">
        <v>9</v>
      </c>
      <c r="B6" s="3" t="s">
        <v>11</v>
      </c>
      <c r="C6" s="3">
        <v>11.8</v>
      </c>
      <c r="D6" s="3" t="s">
        <v>43</v>
      </c>
      <c r="G6" s="3" t="s">
        <v>9</v>
      </c>
      <c r="H6" s="3" t="s">
        <v>11</v>
      </c>
      <c r="I6" s="3">
        <v>11.8</v>
      </c>
      <c r="J6" s="3" t="s">
        <v>43</v>
      </c>
    </row>
    <row r="7" spans="1:10">
      <c r="A7" s="3" t="s">
        <v>9</v>
      </c>
      <c r="B7" s="3" t="s">
        <v>11</v>
      </c>
      <c r="C7" s="3">
        <v>11.9</v>
      </c>
      <c r="D7" s="3" t="s">
        <v>43</v>
      </c>
      <c r="G7" s="3" t="s">
        <v>9</v>
      </c>
      <c r="H7" s="3" t="s">
        <v>11</v>
      </c>
      <c r="I7" s="3">
        <v>11.9</v>
      </c>
      <c r="J7" s="3" t="s">
        <v>43</v>
      </c>
    </row>
    <row r="8" spans="1:10">
      <c r="A8" s="3" t="s">
        <v>44</v>
      </c>
      <c r="B8" s="3" t="s">
        <v>45</v>
      </c>
      <c r="C8" s="3">
        <v>6.4</v>
      </c>
      <c r="D8" s="3" t="s">
        <v>46</v>
      </c>
      <c r="G8" s="3" t="s">
        <v>44</v>
      </c>
      <c r="H8" s="3" t="s">
        <v>45</v>
      </c>
      <c r="I8" s="3">
        <v>6.4</v>
      </c>
      <c r="J8" s="3" t="s">
        <v>46</v>
      </c>
    </row>
    <row r="9" spans="1:10">
      <c r="A9" s="3" t="s">
        <v>15</v>
      </c>
      <c r="B9" s="3" t="s">
        <v>17</v>
      </c>
      <c r="C9" s="3">
        <v>9.4</v>
      </c>
      <c r="D9" s="3" t="s">
        <v>47</v>
      </c>
      <c r="G9" s="3" t="s">
        <v>15</v>
      </c>
      <c r="H9" s="3" t="s">
        <v>17</v>
      </c>
      <c r="I9" s="3">
        <v>9.4</v>
      </c>
      <c r="J9" s="3" t="s">
        <v>47</v>
      </c>
    </row>
    <row r="10" spans="1:10">
      <c r="A10" s="3" t="s">
        <v>15</v>
      </c>
      <c r="B10" s="3" t="s">
        <v>17</v>
      </c>
      <c r="C10" s="3">
        <v>9.4</v>
      </c>
      <c r="D10" s="3" t="s">
        <v>47</v>
      </c>
      <c r="G10" s="3" t="s">
        <v>15</v>
      </c>
      <c r="H10" s="3" t="s">
        <v>17</v>
      </c>
      <c r="I10" s="3">
        <v>9.4</v>
      </c>
      <c r="J10" s="3" t="s">
        <v>47</v>
      </c>
    </row>
    <row r="11" spans="1:10">
      <c r="A11" s="3" t="s">
        <v>18</v>
      </c>
      <c r="B11" s="3" t="s">
        <v>17</v>
      </c>
      <c r="C11" s="3">
        <v>13.1</v>
      </c>
      <c r="D11" s="3" t="s">
        <v>48</v>
      </c>
      <c r="G11" s="3" t="s">
        <v>18</v>
      </c>
      <c r="H11" s="3" t="s">
        <v>17</v>
      </c>
      <c r="I11" s="3">
        <v>13.1</v>
      </c>
      <c r="J11" s="3" t="s">
        <v>48</v>
      </c>
    </row>
    <row r="12" spans="1:10">
      <c r="A12" s="3" t="s">
        <v>23</v>
      </c>
      <c r="B12" s="3" t="s">
        <v>22</v>
      </c>
      <c r="C12" s="3">
        <v>10.7</v>
      </c>
      <c r="D12" s="3" t="s">
        <v>49</v>
      </c>
      <c r="G12" s="3" t="s">
        <v>23</v>
      </c>
      <c r="H12" s="3" t="s">
        <v>22</v>
      </c>
      <c r="I12" s="3">
        <v>10.7</v>
      </c>
      <c r="J12" s="3" t="s">
        <v>49</v>
      </c>
    </row>
    <row r="13" spans="1:10">
      <c r="A13" s="3" t="s">
        <v>26</v>
      </c>
      <c r="B13" s="3" t="s">
        <v>50</v>
      </c>
      <c r="C13" s="3">
        <v>12</v>
      </c>
      <c r="D13" s="3" t="s">
        <v>48</v>
      </c>
      <c r="G13" s="3" t="s">
        <v>26</v>
      </c>
      <c r="H13" s="3" t="s">
        <v>50</v>
      </c>
      <c r="I13" s="3">
        <v>12</v>
      </c>
      <c r="J13" s="3" t="s">
        <v>48</v>
      </c>
    </row>
    <row r="14" spans="1:10">
      <c r="A14" s="3" t="s">
        <v>26</v>
      </c>
      <c r="B14" s="3" t="s">
        <v>50</v>
      </c>
      <c r="C14" s="3">
        <v>12</v>
      </c>
      <c r="D14" s="3" t="s">
        <v>48</v>
      </c>
      <c r="G14" s="3" t="s">
        <v>26</v>
      </c>
      <c r="H14" s="3" t="s">
        <v>50</v>
      </c>
      <c r="I14" s="3">
        <v>12</v>
      </c>
      <c r="J14" s="3" t="s">
        <v>48</v>
      </c>
    </row>
    <row r="15" spans="1:10">
      <c r="A15" s="3" t="s">
        <v>29</v>
      </c>
      <c r="B15" s="3" t="s">
        <v>27</v>
      </c>
      <c r="C15" s="3">
        <v>8.9</v>
      </c>
      <c r="D15" s="3" t="s">
        <v>43</v>
      </c>
      <c r="G15" s="3" t="s">
        <v>29</v>
      </c>
      <c r="H15" s="3" t="s">
        <v>27</v>
      </c>
      <c r="I15" s="3">
        <v>8.9</v>
      </c>
      <c r="J15" s="3" t="s">
        <v>43</v>
      </c>
    </row>
    <row r="16" spans="1:10">
      <c r="A16" s="3" t="s">
        <v>31</v>
      </c>
      <c r="B16" s="3" t="s">
        <v>51</v>
      </c>
      <c r="C16" s="3">
        <v>7.2</v>
      </c>
      <c r="D16" s="3" t="s">
        <v>46</v>
      </c>
      <c r="G16" s="3" t="s">
        <v>31</v>
      </c>
      <c r="H16" s="3" t="s">
        <v>51</v>
      </c>
      <c r="I16" s="3">
        <v>7.2</v>
      </c>
      <c r="J16" s="3" t="s">
        <v>46</v>
      </c>
    </row>
    <row r="17" spans="1:10">
      <c r="A17" s="3" t="s">
        <v>33</v>
      </c>
      <c r="B17" s="3" t="s">
        <v>32</v>
      </c>
      <c r="C17" s="3">
        <v>9.9</v>
      </c>
      <c r="D17" s="3" t="s">
        <v>47</v>
      </c>
      <c r="G17" s="3" t="s">
        <v>33</v>
      </c>
      <c r="H17" s="3" t="s">
        <v>32</v>
      </c>
      <c r="I17" s="3">
        <v>9.9</v>
      </c>
      <c r="J17" s="3" t="s">
        <v>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CF2F-B208-434C-8DC4-52FA8222A96A}">
  <sheetPr codeName="Sheet7"/>
  <dimension ref="A1:D17"/>
  <sheetViews>
    <sheetView zoomScale="200" zoomScaleNormal="200" workbookViewId="0">
      <selection activeCell="A3" sqref="A3:D17"/>
    </sheetView>
  </sheetViews>
  <sheetFormatPr defaultRowHeight="14.4"/>
  <cols>
    <col min="1" max="1" width="18" customWidth="1"/>
    <col min="2" max="2" width="14" customWidth="1"/>
    <col min="3" max="3" width="16" customWidth="1"/>
    <col min="4" max="4" width="22" customWidth="1"/>
  </cols>
  <sheetData>
    <row r="1" spans="1:4">
      <c r="A1" s="1" t="s">
        <v>40</v>
      </c>
    </row>
    <row r="3" spans="1:4">
      <c r="A3" s="2" t="s">
        <v>1</v>
      </c>
      <c r="B3" s="2" t="s">
        <v>3</v>
      </c>
      <c r="C3" s="2" t="s">
        <v>4</v>
      </c>
      <c r="D3" s="2" t="s">
        <v>41</v>
      </c>
    </row>
    <row r="4" spans="1:4">
      <c r="A4" s="3" t="s">
        <v>6</v>
      </c>
      <c r="B4" s="3" t="s">
        <v>8</v>
      </c>
      <c r="C4" s="3">
        <v>14.2</v>
      </c>
      <c r="D4" s="3" t="s">
        <v>42</v>
      </c>
    </row>
    <row r="5" spans="1:4">
      <c r="A5" s="3" t="s">
        <v>6</v>
      </c>
      <c r="B5" s="3" t="s">
        <v>8</v>
      </c>
      <c r="C5" s="3">
        <v>14.2</v>
      </c>
      <c r="D5" s="3" t="s">
        <v>42</v>
      </c>
    </row>
    <row r="6" spans="1:4">
      <c r="A6" s="3" t="s">
        <v>9</v>
      </c>
      <c r="B6" s="3" t="s">
        <v>11</v>
      </c>
      <c r="C6" s="3">
        <v>11.8</v>
      </c>
      <c r="D6" s="3" t="s">
        <v>43</v>
      </c>
    </row>
    <row r="7" spans="1:4">
      <c r="A7" s="3" t="s">
        <v>9</v>
      </c>
      <c r="B7" s="3" t="s">
        <v>11</v>
      </c>
      <c r="C7" s="3">
        <v>11.9</v>
      </c>
      <c r="D7" s="3" t="s">
        <v>43</v>
      </c>
    </row>
    <row r="8" spans="1:4">
      <c r="A8" s="3" t="s">
        <v>44</v>
      </c>
      <c r="B8" s="3" t="s">
        <v>45</v>
      </c>
      <c r="C8" s="3">
        <v>6.4</v>
      </c>
      <c r="D8" s="3" t="s">
        <v>46</v>
      </c>
    </row>
    <row r="9" spans="1:4">
      <c r="A9" s="3" t="s">
        <v>15</v>
      </c>
      <c r="B9" s="3" t="s">
        <v>17</v>
      </c>
      <c r="C9" s="3">
        <v>9.4</v>
      </c>
      <c r="D9" s="3" t="s">
        <v>47</v>
      </c>
    </row>
    <row r="10" spans="1:4">
      <c r="A10" s="3" t="s">
        <v>15</v>
      </c>
      <c r="B10" s="3" t="s">
        <v>17</v>
      </c>
      <c r="C10" s="3">
        <v>9.4</v>
      </c>
      <c r="D10" s="3" t="s">
        <v>47</v>
      </c>
    </row>
    <row r="11" spans="1:4">
      <c r="A11" s="3" t="s">
        <v>18</v>
      </c>
      <c r="B11" s="3" t="s">
        <v>17</v>
      </c>
      <c r="C11" s="3">
        <v>13.1</v>
      </c>
      <c r="D11" s="3" t="s">
        <v>48</v>
      </c>
    </row>
    <row r="12" spans="1:4">
      <c r="A12" s="3" t="s">
        <v>23</v>
      </c>
      <c r="B12" s="3" t="s">
        <v>22</v>
      </c>
      <c r="C12" s="3">
        <v>10.7</v>
      </c>
      <c r="D12" s="3" t="s">
        <v>49</v>
      </c>
    </row>
    <row r="13" spans="1:4">
      <c r="A13" s="3" t="s">
        <v>26</v>
      </c>
      <c r="B13" s="3" t="s">
        <v>50</v>
      </c>
      <c r="C13" s="3">
        <v>12</v>
      </c>
      <c r="D13" s="3" t="s">
        <v>48</v>
      </c>
    </row>
    <row r="14" spans="1:4">
      <c r="A14" s="3" t="s">
        <v>26</v>
      </c>
      <c r="B14" s="3" t="s">
        <v>50</v>
      </c>
      <c r="C14" s="3">
        <v>12</v>
      </c>
      <c r="D14" s="3" t="s">
        <v>48</v>
      </c>
    </row>
    <row r="15" spans="1:4">
      <c r="A15" s="3" t="s">
        <v>29</v>
      </c>
      <c r="B15" s="3" t="s">
        <v>27</v>
      </c>
      <c r="C15" s="3">
        <v>8.9</v>
      </c>
      <c r="D15" s="3" t="s">
        <v>43</v>
      </c>
    </row>
    <row r="16" spans="1:4">
      <c r="A16" s="3" t="s">
        <v>31</v>
      </c>
      <c r="B16" s="3" t="s">
        <v>51</v>
      </c>
      <c r="C16" s="3">
        <v>7.2</v>
      </c>
      <c r="D16" s="3" t="s">
        <v>46</v>
      </c>
    </row>
    <row r="17" spans="1:4">
      <c r="A17" s="3" t="s">
        <v>33</v>
      </c>
      <c r="B17" s="3" t="s">
        <v>32</v>
      </c>
      <c r="C17" s="3">
        <v>9.9</v>
      </c>
      <c r="D17" s="3" t="s">
        <v>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6"/>
  <sheetViews>
    <sheetView zoomScale="200" zoomScaleNormal="200" workbookViewId="0">
      <selection activeCell="A5" sqref="A5"/>
    </sheetView>
  </sheetViews>
  <sheetFormatPr defaultRowHeight="14.4"/>
  <cols>
    <col min="1" max="1" width="22" customWidth="1"/>
    <col min="2" max="2" width="14" customWidth="1"/>
    <col min="3" max="3" width="16" customWidth="1"/>
    <col min="6" max="8" width="12.77734375" customWidth="1"/>
    <col min="11" max="11" width="23.6640625" bestFit="1" customWidth="1"/>
  </cols>
  <sheetData>
    <row r="1" spans="1:11">
      <c r="A1" s="1" t="s">
        <v>52</v>
      </c>
    </row>
    <row r="3" spans="1:11">
      <c r="A3" s="2" t="s">
        <v>53</v>
      </c>
      <c r="B3" s="2" t="s">
        <v>3</v>
      </c>
      <c r="C3" s="2" t="s">
        <v>4</v>
      </c>
      <c r="E3" s="7" t="s">
        <v>102</v>
      </c>
      <c r="F3" s="7" t="s">
        <v>84</v>
      </c>
      <c r="G3" s="7" t="s">
        <v>85</v>
      </c>
      <c r="H3" s="7" t="s">
        <v>86</v>
      </c>
      <c r="K3" s="4" t="s">
        <v>54</v>
      </c>
    </row>
    <row r="4" spans="1:11">
      <c r="A4" s="3" t="s">
        <v>55</v>
      </c>
      <c r="B4" s="3" t="s">
        <v>8</v>
      </c>
      <c r="C4" s="3">
        <v>14.2</v>
      </c>
      <c r="E4" t="str">
        <f>TRIM(A4)</f>
        <v>reykjavik</v>
      </c>
      <c r="F4" t="str">
        <f>PROPER(E4)</f>
        <v>Reykjavik</v>
      </c>
      <c r="G4" t="str">
        <f>UPPER(E4)</f>
        <v>REYKJAVIK</v>
      </c>
      <c r="H4" t="str">
        <f>LOWER(E4)</f>
        <v>reykjavik</v>
      </c>
      <c r="K4" s="3" t="s">
        <v>6</v>
      </c>
    </row>
    <row r="5" spans="1:11">
      <c r="A5" s="3" t="s">
        <v>6</v>
      </c>
      <c r="B5" s="3" t="s">
        <v>11</v>
      </c>
      <c r="C5" s="3">
        <v>15</v>
      </c>
      <c r="E5" t="str">
        <f t="shared" ref="E5:E16" si="0">TRIM(A5)</f>
        <v>Reykjavík</v>
      </c>
      <c r="F5" t="str">
        <f t="shared" ref="F5:F16" si="1">PROPER(E5)</f>
        <v>Reykjavík</v>
      </c>
      <c r="G5" t="str">
        <f t="shared" ref="G5:G16" si="2">UPPER(E5)</f>
        <v>REYKJAVÍK</v>
      </c>
      <c r="H5" t="str">
        <f t="shared" ref="H5:H16" si="3">LOWER(E5)</f>
        <v>reykjavík</v>
      </c>
      <c r="K5" s="3" t="s">
        <v>9</v>
      </c>
    </row>
    <row r="6" spans="1:11">
      <c r="A6" s="3" t="s">
        <v>56</v>
      </c>
      <c r="B6" s="3" t="s">
        <v>45</v>
      </c>
      <c r="C6" s="3">
        <v>13.8</v>
      </c>
      <c r="E6" t="str">
        <f t="shared" si="0"/>
        <v>Reykjavík</v>
      </c>
      <c r="F6" t="str">
        <f t="shared" si="1"/>
        <v>Reykjavík</v>
      </c>
      <c r="G6" t="str">
        <f t="shared" si="2"/>
        <v>REYKJAVÍK</v>
      </c>
      <c r="H6" t="str">
        <f t="shared" si="3"/>
        <v>reykjavík</v>
      </c>
      <c r="K6" s="3" t="s">
        <v>44</v>
      </c>
    </row>
    <row r="7" spans="1:11">
      <c r="A7" s="3" t="s">
        <v>9</v>
      </c>
      <c r="B7" s="3" t="s">
        <v>8</v>
      </c>
      <c r="C7" s="3">
        <v>11.8</v>
      </c>
      <c r="E7" t="str">
        <f t="shared" si="0"/>
        <v>Akureyri</v>
      </c>
      <c r="F7" t="str">
        <f t="shared" si="1"/>
        <v>Akureyri</v>
      </c>
      <c r="G7" t="str">
        <f t="shared" si="2"/>
        <v>AKUREYRI</v>
      </c>
      <c r="H7" t="str">
        <f t="shared" si="3"/>
        <v>akureyri</v>
      </c>
      <c r="K7" s="3" t="s">
        <v>15</v>
      </c>
    </row>
    <row r="8" spans="1:11">
      <c r="A8" s="3" t="s">
        <v>103</v>
      </c>
      <c r="B8" s="3" t="s">
        <v>11</v>
      </c>
      <c r="C8" s="3">
        <v>12.1</v>
      </c>
      <c r="E8" t="str">
        <f t="shared" si="0"/>
        <v>akureyri</v>
      </c>
      <c r="F8" t="str">
        <f t="shared" si="1"/>
        <v>Akureyri</v>
      </c>
      <c r="G8" t="str">
        <f t="shared" si="2"/>
        <v>AKUREYRI</v>
      </c>
      <c r="H8" t="str">
        <f t="shared" si="3"/>
        <v>akureyri</v>
      </c>
      <c r="K8" s="3" t="s">
        <v>23</v>
      </c>
    </row>
    <row r="9" spans="1:11">
      <c r="A9" s="3" t="s">
        <v>57</v>
      </c>
      <c r="B9" s="3" t="s">
        <v>45</v>
      </c>
      <c r="C9" s="3">
        <v>11.4</v>
      </c>
      <c r="E9" t="str">
        <f t="shared" si="0"/>
        <v>AKUREYRI</v>
      </c>
      <c r="F9" t="str">
        <f t="shared" si="1"/>
        <v>Akureyri</v>
      </c>
      <c r="G9" t="str">
        <f t="shared" si="2"/>
        <v>AKUREYRI</v>
      </c>
      <c r="H9" t="str">
        <f t="shared" si="3"/>
        <v>akureyri</v>
      </c>
      <c r="K9" s="3" t="s">
        <v>18</v>
      </c>
    </row>
    <row r="10" spans="1:11">
      <c r="A10" s="3" t="s">
        <v>104</v>
      </c>
      <c r="B10" s="3" t="s">
        <v>8</v>
      </c>
      <c r="C10" s="3">
        <v>6.4</v>
      </c>
      <c r="E10" t="str">
        <f t="shared" si="0"/>
        <v>Isafjordur</v>
      </c>
      <c r="F10" t="str">
        <f t="shared" si="1"/>
        <v>Isafjordur</v>
      </c>
      <c r="G10" t="str">
        <f t="shared" si="2"/>
        <v>ISAFJORDUR</v>
      </c>
      <c r="H10" t="str">
        <f t="shared" si="3"/>
        <v>isafjordur</v>
      </c>
      <c r="K10" s="3" t="s">
        <v>26</v>
      </c>
    </row>
    <row r="11" spans="1:11">
      <c r="A11" s="3" t="s">
        <v>105</v>
      </c>
      <c r="B11" s="3" t="s">
        <v>11</v>
      </c>
      <c r="C11" s="3">
        <v>6.9</v>
      </c>
      <c r="E11" t="str">
        <f t="shared" si="0"/>
        <v>Ísafjörður</v>
      </c>
      <c r="F11" t="str">
        <f t="shared" si="1"/>
        <v>Ísafjörður</v>
      </c>
      <c r="G11" t="str">
        <f t="shared" si="2"/>
        <v>ÍSAFJÖRÐUR</v>
      </c>
      <c r="H11" t="str">
        <f t="shared" si="3"/>
        <v>ísafjörður</v>
      </c>
      <c r="K11" s="3" t="s">
        <v>29</v>
      </c>
    </row>
    <row r="12" spans="1:11">
      <c r="A12" s="3" t="s">
        <v>58</v>
      </c>
      <c r="B12" s="3" t="s">
        <v>45</v>
      </c>
      <c r="C12" s="3">
        <v>7.1</v>
      </c>
      <c r="E12" t="str">
        <f t="shared" si="0"/>
        <v>ISAFJORDUR</v>
      </c>
      <c r="F12" t="str">
        <f t="shared" si="1"/>
        <v>Isafjordur</v>
      </c>
      <c r="G12" t="str">
        <f t="shared" si="2"/>
        <v>ISAFJORDUR</v>
      </c>
      <c r="H12" t="str">
        <f t="shared" si="3"/>
        <v>isafjordur</v>
      </c>
      <c r="K12" s="3" t="s">
        <v>31</v>
      </c>
    </row>
    <row r="13" spans="1:11">
      <c r="A13" s="3" t="s">
        <v>59</v>
      </c>
      <c r="B13" s="3" t="s">
        <v>8</v>
      </c>
      <c r="C13" s="3">
        <v>9.4</v>
      </c>
      <c r="E13" t="str">
        <f t="shared" si="0"/>
        <v>Eglisstadir</v>
      </c>
      <c r="F13" t="str">
        <f t="shared" si="1"/>
        <v>Eglisstadir</v>
      </c>
      <c r="G13" t="str">
        <f t="shared" si="2"/>
        <v>EGLISSTADIR</v>
      </c>
      <c r="H13" t="str">
        <f t="shared" si="3"/>
        <v>eglisstadir</v>
      </c>
      <c r="K13" s="3" t="s">
        <v>33</v>
      </c>
    </row>
    <row r="14" spans="1:11">
      <c r="A14" s="3" t="s">
        <v>106</v>
      </c>
      <c r="B14" s="3" t="s">
        <v>11</v>
      </c>
      <c r="C14" s="3">
        <v>9.6</v>
      </c>
      <c r="E14" t="str">
        <f t="shared" si="0"/>
        <v>Egilsstaðir</v>
      </c>
      <c r="F14" t="str">
        <f t="shared" si="1"/>
        <v>Egilsstaðir</v>
      </c>
      <c r="G14" t="str">
        <f t="shared" si="2"/>
        <v>EGILSSTAÐIR</v>
      </c>
      <c r="H14" t="str">
        <f t="shared" si="3"/>
        <v>egilsstaðir</v>
      </c>
    </row>
    <row r="15" spans="1:11">
      <c r="A15" s="3" t="s">
        <v>60</v>
      </c>
      <c r="B15" s="3" t="s">
        <v>8</v>
      </c>
      <c r="C15" s="3">
        <v>10.7</v>
      </c>
      <c r="E15" t="str">
        <f t="shared" si="0"/>
        <v>hofn</v>
      </c>
      <c r="F15" t="str">
        <f t="shared" si="1"/>
        <v>Hofn</v>
      </c>
      <c r="G15" t="str">
        <f t="shared" si="2"/>
        <v>HOFN</v>
      </c>
      <c r="H15" t="str">
        <f t="shared" si="3"/>
        <v>hofn</v>
      </c>
    </row>
    <row r="16" spans="1:11">
      <c r="A16" s="3" t="s">
        <v>61</v>
      </c>
      <c r="B16" s="3" t="s">
        <v>11</v>
      </c>
      <c r="C16" s="3">
        <v>10.9</v>
      </c>
      <c r="E16" t="str">
        <f t="shared" si="0"/>
        <v>Höfn</v>
      </c>
      <c r="F16" t="str">
        <f t="shared" si="1"/>
        <v>Höfn</v>
      </c>
      <c r="G16" t="str">
        <f t="shared" si="2"/>
        <v>HÖFN</v>
      </c>
      <c r="H16" t="str">
        <f t="shared" si="3"/>
        <v>höfn</v>
      </c>
    </row>
  </sheetData>
  <dataValidations count="1">
    <dataValidation type="list" allowBlank="1" showInputMessage="1" showErrorMessage="1" sqref="A4:A16" xr:uid="{F734B4C8-7987-4981-98B2-17D1EDED1B9D}">
      <formula1>$K$4:$K$13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1"/>
  <sheetViews>
    <sheetView tabSelected="1" zoomScale="200" zoomScaleNormal="200" workbookViewId="0">
      <selection activeCell="B1" sqref="B1"/>
    </sheetView>
  </sheetViews>
  <sheetFormatPr defaultRowHeight="14.4"/>
  <cols>
    <col min="1" max="1" width="18" style="8" customWidth="1"/>
    <col min="2" max="2" width="20" style="8" customWidth="1"/>
    <col min="3" max="3" width="16" style="8" customWidth="1"/>
    <col min="4" max="4" width="8.88671875" style="8"/>
    <col min="5" max="6" width="15.77734375" style="8" customWidth="1"/>
    <col min="7" max="11" width="10.77734375" style="8" customWidth="1"/>
    <col min="12" max="12" width="16" style="8" bestFit="1" customWidth="1"/>
    <col min="13" max="13" width="46.5546875" style="8" bestFit="1" customWidth="1"/>
    <col min="14" max="14" width="67.5546875" style="8" customWidth="1"/>
    <col min="15" max="16384" width="8.88671875" style="8"/>
  </cols>
  <sheetData>
    <row r="1" spans="1:14">
      <c r="A1" s="18" t="s">
        <v>62</v>
      </c>
    </row>
    <row r="3" spans="1:14" s="10" customFormat="1" ht="27.6">
      <c r="A3" s="9" t="s">
        <v>1</v>
      </c>
      <c r="B3" s="9" t="s">
        <v>63</v>
      </c>
      <c r="C3" s="9" t="s">
        <v>4</v>
      </c>
      <c r="E3" s="9" t="s">
        <v>91</v>
      </c>
      <c r="F3" s="9" t="s">
        <v>87</v>
      </c>
      <c r="G3" s="9" t="s">
        <v>88</v>
      </c>
      <c r="H3" s="9" t="s">
        <v>89</v>
      </c>
      <c r="I3" s="9" t="s">
        <v>90</v>
      </c>
      <c r="J3" s="9" t="s">
        <v>107</v>
      </c>
      <c r="K3" s="8"/>
      <c r="L3" s="8"/>
    </row>
    <row r="4" spans="1:14">
      <c r="A4" s="19" t="s">
        <v>6</v>
      </c>
      <c r="B4" s="19" t="s">
        <v>8</v>
      </c>
      <c r="C4" s="19">
        <v>14.2</v>
      </c>
      <c r="E4" s="20" t="str">
        <f>SUBSTITUTE(B4,".","/")</f>
        <v>03/06/2026</v>
      </c>
      <c r="F4" s="20" t="b">
        <f>ISNUMBER(DATEVALUE(E4))</f>
        <v>1</v>
      </c>
      <c r="G4" s="21">
        <f>VALUE(LEFT(E4,FIND("/",E4)-1))</f>
        <v>3</v>
      </c>
      <c r="H4" s="21">
        <f>VALUE(MID(E4,FIND("/",E4)+1,FIND("/",E4,FIND("/",E4)+1)-FIND("/",E4)-1))</f>
        <v>6</v>
      </c>
      <c r="I4" s="21">
        <f>VALUE(RIGHT(E4,LEN(E4)-FIND("/",E4,FIND("/",E4,1)+1)))</f>
        <v>2026</v>
      </c>
      <c r="J4" s="22">
        <f>IF(F4,DATE(I4,H4,G4),DATE(I4,G4,H4))</f>
        <v>46176</v>
      </c>
    </row>
    <row r="5" spans="1:14">
      <c r="A5" s="19" t="s">
        <v>9</v>
      </c>
      <c r="B5" s="19" t="s">
        <v>64</v>
      </c>
      <c r="C5" s="19">
        <v>11.8</v>
      </c>
      <c r="E5" s="20" t="str">
        <f t="shared" ref="E5:E13" si="0">SUBSTITUTE(B5,".","/")</f>
        <v>06/03/2026</v>
      </c>
      <c r="F5" s="20" t="b">
        <f t="shared" ref="F5:F13" si="1">ISNUMBER(DATEVALUE(E5))</f>
        <v>1</v>
      </c>
      <c r="G5" s="21">
        <f t="shared" ref="G5:G13" si="2">VALUE(LEFT(E5,FIND("/",E5)-1))</f>
        <v>6</v>
      </c>
      <c r="H5" s="21">
        <f t="shared" ref="H5:H13" si="3">VALUE(MID(E5,FIND("/",E5)+1,FIND("/",E5,FIND("/",E5)+1)-FIND("/",E5)-1))</f>
        <v>3</v>
      </c>
      <c r="I5" s="21">
        <f t="shared" ref="I5:I13" si="4">VALUE(RIGHT(E5,LEN(E5)-FIND("/",E5,FIND("/",E5,1)+1)))</f>
        <v>2026</v>
      </c>
      <c r="J5" s="22">
        <f t="shared" ref="J5:J13" si="5">IF(F5,DATE(I5,H5,G5),DATE(I5,G5,H5))</f>
        <v>46087</v>
      </c>
    </row>
    <row r="6" spans="1:14">
      <c r="A6" s="19" t="s">
        <v>44</v>
      </c>
      <c r="B6" s="19" t="s">
        <v>65</v>
      </c>
      <c r="C6" s="19">
        <v>6.4</v>
      </c>
      <c r="E6" s="20" t="str">
        <f t="shared" si="0"/>
        <v>15/06/2026</v>
      </c>
      <c r="F6" s="20" t="b">
        <f t="shared" si="1"/>
        <v>1</v>
      </c>
      <c r="G6" s="21">
        <f t="shared" si="2"/>
        <v>15</v>
      </c>
      <c r="H6" s="21">
        <f t="shared" si="3"/>
        <v>6</v>
      </c>
      <c r="I6" s="21">
        <f t="shared" si="4"/>
        <v>2026</v>
      </c>
      <c r="J6" s="22">
        <f t="shared" si="5"/>
        <v>46188</v>
      </c>
    </row>
    <row r="7" spans="1:14">
      <c r="A7" s="19" t="s">
        <v>15</v>
      </c>
      <c r="B7" s="19" t="s">
        <v>66</v>
      </c>
      <c r="C7" s="19">
        <v>9.4</v>
      </c>
      <c r="E7" s="20" t="str">
        <f t="shared" si="0"/>
        <v>06/15/2026</v>
      </c>
      <c r="F7" s="20" t="b">
        <f t="shared" si="1"/>
        <v>0</v>
      </c>
      <c r="G7" s="21">
        <f t="shared" si="2"/>
        <v>6</v>
      </c>
      <c r="H7" s="21">
        <f t="shared" si="3"/>
        <v>15</v>
      </c>
      <c r="I7" s="21">
        <f>VALUE(RIGHT(E7,LEN(E7)-FIND("/",E7,FIND("/",E7,1)+1)))</f>
        <v>2026</v>
      </c>
      <c r="J7" s="22">
        <f t="shared" si="5"/>
        <v>46188</v>
      </c>
    </row>
    <row r="8" spans="1:14">
      <c r="A8" s="19" t="s">
        <v>18</v>
      </c>
      <c r="B8" s="19" t="s">
        <v>67</v>
      </c>
      <c r="C8" s="19">
        <v>13.1</v>
      </c>
      <c r="E8" s="20" t="str">
        <f t="shared" si="0"/>
        <v>07/06/2026</v>
      </c>
      <c r="F8" s="20" t="b">
        <f t="shared" si="1"/>
        <v>1</v>
      </c>
      <c r="G8" s="21">
        <f t="shared" si="2"/>
        <v>7</v>
      </c>
      <c r="H8" s="21">
        <f t="shared" si="3"/>
        <v>6</v>
      </c>
      <c r="I8" s="21">
        <f t="shared" si="4"/>
        <v>2026</v>
      </c>
      <c r="J8" s="22">
        <f t="shared" si="5"/>
        <v>46180</v>
      </c>
    </row>
    <row r="9" spans="1:14">
      <c r="A9" s="19" t="s">
        <v>23</v>
      </c>
      <c r="B9" s="19" t="s">
        <v>68</v>
      </c>
      <c r="C9" s="19">
        <v>10.7</v>
      </c>
      <c r="E9" s="20" t="str">
        <f t="shared" si="0"/>
        <v>06/07/2026</v>
      </c>
      <c r="F9" s="20" t="b">
        <f t="shared" si="1"/>
        <v>1</v>
      </c>
      <c r="G9" s="21">
        <f t="shared" si="2"/>
        <v>6</v>
      </c>
      <c r="H9" s="21">
        <f t="shared" si="3"/>
        <v>7</v>
      </c>
      <c r="I9" s="21">
        <f t="shared" si="4"/>
        <v>2026</v>
      </c>
      <c r="J9" s="22">
        <f t="shared" si="5"/>
        <v>46209</v>
      </c>
    </row>
    <row r="10" spans="1:14">
      <c r="A10" s="19" t="s">
        <v>26</v>
      </c>
      <c r="B10" s="19" t="s">
        <v>69</v>
      </c>
      <c r="C10" s="19">
        <v>12</v>
      </c>
      <c r="E10" s="20" t="str">
        <f t="shared" si="0"/>
        <v>9/6/2026</v>
      </c>
      <c r="F10" s="20" t="b">
        <f t="shared" si="1"/>
        <v>1</v>
      </c>
      <c r="G10" s="21">
        <f t="shared" si="2"/>
        <v>9</v>
      </c>
      <c r="H10" s="21">
        <f t="shared" si="3"/>
        <v>6</v>
      </c>
      <c r="I10" s="21">
        <f t="shared" si="4"/>
        <v>2026</v>
      </c>
      <c r="J10" s="22">
        <f t="shared" si="5"/>
        <v>46182</v>
      </c>
    </row>
    <row r="11" spans="1:14">
      <c r="A11" s="19" t="s">
        <v>29</v>
      </c>
      <c r="B11" s="19" t="s">
        <v>70</v>
      </c>
      <c r="C11" s="19">
        <v>8.9</v>
      </c>
      <c r="E11" s="20" t="str">
        <f t="shared" si="0"/>
        <v>6/9/2026</v>
      </c>
      <c r="F11" s="20" t="b">
        <f t="shared" si="1"/>
        <v>1</v>
      </c>
      <c r="G11" s="21">
        <f t="shared" si="2"/>
        <v>6</v>
      </c>
      <c r="H11" s="21">
        <f t="shared" si="3"/>
        <v>9</v>
      </c>
      <c r="I11" s="21">
        <f t="shared" si="4"/>
        <v>2026</v>
      </c>
      <c r="J11" s="22">
        <f t="shared" si="5"/>
        <v>46271</v>
      </c>
    </row>
    <row r="12" spans="1:14">
      <c r="A12" s="19" t="s">
        <v>31</v>
      </c>
      <c r="B12" s="19" t="s">
        <v>71</v>
      </c>
      <c r="C12" s="19">
        <v>7.2</v>
      </c>
      <c r="E12" s="20" t="str">
        <f t="shared" si="0"/>
        <v>20/06/2026</v>
      </c>
      <c r="F12" s="20" t="b">
        <f t="shared" si="1"/>
        <v>1</v>
      </c>
      <c r="G12" s="21">
        <f t="shared" si="2"/>
        <v>20</v>
      </c>
      <c r="H12" s="21">
        <f t="shared" si="3"/>
        <v>6</v>
      </c>
      <c r="I12" s="21">
        <f t="shared" si="4"/>
        <v>2026</v>
      </c>
      <c r="J12" s="22">
        <f t="shared" si="5"/>
        <v>46193</v>
      </c>
    </row>
    <row r="13" spans="1:14">
      <c r="A13" s="19" t="s">
        <v>33</v>
      </c>
      <c r="B13" s="19" t="s">
        <v>72</v>
      </c>
      <c r="C13" s="19">
        <v>9.9</v>
      </c>
      <c r="E13" s="20" t="str">
        <f t="shared" si="0"/>
        <v>06/20/2026</v>
      </c>
      <c r="F13" s="20" t="b">
        <f t="shared" si="1"/>
        <v>0</v>
      </c>
      <c r="G13" s="21">
        <f t="shared" si="2"/>
        <v>6</v>
      </c>
      <c r="H13" s="21">
        <f t="shared" si="3"/>
        <v>20</v>
      </c>
      <c r="I13" s="21">
        <f t="shared" si="4"/>
        <v>2026</v>
      </c>
      <c r="J13" s="22">
        <f t="shared" si="5"/>
        <v>46193</v>
      </c>
    </row>
    <row r="15" spans="1:14">
      <c r="A15" s="23" t="s">
        <v>115</v>
      </c>
      <c r="C15" s="23" t="s">
        <v>116</v>
      </c>
    </row>
    <row r="16" spans="1:14">
      <c r="A16" s="24" t="s">
        <v>113</v>
      </c>
      <c r="B16" s="25"/>
      <c r="C16" s="8" t="s">
        <v>117</v>
      </c>
      <c r="L16" s="15" t="s">
        <v>128</v>
      </c>
      <c r="M16" s="15" t="s">
        <v>129</v>
      </c>
      <c r="N16" s="15" t="s">
        <v>130</v>
      </c>
    </row>
    <row r="17" spans="1:14">
      <c r="L17" s="13" t="s">
        <v>91</v>
      </c>
      <c r="M17" s="16" t="s">
        <v>131</v>
      </c>
      <c r="N17" s="10" t="s">
        <v>132</v>
      </c>
    </row>
    <row r="18" spans="1:14">
      <c r="A18" s="24" t="s">
        <v>114</v>
      </c>
      <c r="C18" s="8" t="s">
        <v>118</v>
      </c>
      <c r="L18" s="13" t="s">
        <v>92</v>
      </c>
      <c r="M18" s="16" t="s">
        <v>143</v>
      </c>
      <c r="N18" s="10" t="s">
        <v>151</v>
      </c>
    </row>
    <row r="19" spans="1:14">
      <c r="C19" s="8" t="s">
        <v>125</v>
      </c>
      <c r="L19" s="13" t="s">
        <v>96</v>
      </c>
      <c r="M19" s="16" t="s">
        <v>144</v>
      </c>
      <c r="N19" s="10" t="s">
        <v>150</v>
      </c>
    </row>
    <row r="20" spans="1:14">
      <c r="L20" s="13" t="s">
        <v>97</v>
      </c>
      <c r="M20" s="16" t="s">
        <v>133</v>
      </c>
      <c r="N20" s="10" t="s">
        <v>134</v>
      </c>
    </row>
    <row r="21" spans="1:14">
      <c r="A21" s="24" t="s">
        <v>109</v>
      </c>
      <c r="C21" s="8" t="s">
        <v>119</v>
      </c>
      <c r="L21" s="13" t="s">
        <v>98</v>
      </c>
      <c r="M21" s="16" t="s">
        <v>145</v>
      </c>
      <c r="N21" s="10" t="s">
        <v>135</v>
      </c>
    </row>
    <row r="22" spans="1:14">
      <c r="C22" s="8" t="s">
        <v>120</v>
      </c>
      <c r="L22" s="13" t="s">
        <v>99</v>
      </c>
      <c r="M22" s="16" t="s">
        <v>136</v>
      </c>
      <c r="N22" s="10" t="s">
        <v>137</v>
      </c>
    </row>
    <row r="23" spans="1:14">
      <c r="L23" s="13" t="s">
        <v>100</v>
      </c>
      <c r="M23" s="16" t="s">
        <v>138</v>
      </c>
      <c r="N23" s="10" t="s">
        <v>139</v>
      </c>
    </row>
    <row r="24" spans="1:14">
      <c r="A24" s="12" t="s">
        <v>110</v>
      </c>
      <c r="B24" s="12"/>
      <c r="C24" s="8" t="s">
        <v>121</v>
      </c>
      <c r="L24" s="13" t="s">
        <v>101</v>
      </c>
      <c r="M24" s="16" t="s">
        <v>146</v>
      </c>
      <c r="N24" s="10" t="s">
        <v>152</v>
      </c>
    </row>
    <row r="25" spans="1:14">
      <c r="A25" s="12"/>
      <c r="B25" s="12"/>
      <c r="C25" s="8" t="s">
        <v>122</v>
      </c>
      <c r="L25" s="13" t="s">
        <v>93</v>
      </c>
      <c r="M25" s="16" t="s">
        <v>147</v>
      </c>
      <c r="N25" s="10" t="s">
        <v>140</v>
      </c>
    </row>
    <row r="26" spans="1:14">
      <c r="L26" s="13" t="s">
        <v>108</v>
      </c>
      <c r="M26" s="16" t="s">
        <v>148</v>
      </c>
      <c r="N26" s="10" t="s">
        <v>141</v>
      </c>
    </row>
    <row r="27" spans="1:14">
      <c r="A27" s="12" t="s">
        <v>111</v>
      </c>
      <c r="B27" s="12"/>
      <c r="C27" s="8" t="s">
        <v>123</v>
      </c>
      <c r="L27" s="13" t="s">
        <v>94</v>
      </c>
      <c r="M27" s="17" t="s">
        <v>149</v>
      </c>
      <c r="N27" s="10" t="s">
        <v>142</v>
      </c>
    </row>
    <row r="28" spans="1:14">
      <c r="A28" s="12"/>
      <c r="B28" s="12"/>
      <c r="C28" s="8" t="s">
        <v>124</v>
      </c>
      <c r="L28" s="13"/>
      <c r="M28" s="14"/>
      <c r="N28" s="10"/>
    </row>
    <row r="29" spans="1:14">
      <c r="L29" s="26"/>
    </row>
    <row r="30" spans="1:14">
      <c r="A30" s="24" t="s">
        <v>112</v>
      </c>
      <c r="C30" s="8" t="s">
        <v>126</v>
      </c>
    </row>
    <row r="31" spans="1:14">
      <c r="C31" s="8" t="s">
        <v>127</v>
      </c>
    </row>
  </sheetData>
  <mergeCells count="2">
    <mergeCell ref="A24:B25"/>
    <mergeCell ref="A27:B2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16"/>
  <sheetViews>
    <sheetView workbookViewId="0"/>
  </sheetViews>
  <sheetFormatPr defaultRowHeight="14.4"/>
  <cols>
    <col min="1" max="1" width="100" customWidth="1"/>
  </cols>
  <sheetData>
    <row r="1" spans="1:1" ht="15.6">
      <c r="A1" s="5" t="s">
        <v>73</v>
      </c>
    </row>
    <row r="2" spans="1:1">
      <c r="A2" s="6"/>
    </row>
    <row r="3" spans="1:1">
      <c r="A3" s="6" t="s">
        <v>74</v>
      </c>
    </row>
    <row r="4" spans="1:1">
      <c r="A4" s="6" t="s">
        <v>75</v>
      </c>
    </row>
    <row r="5" spans="1:1">
      <c r="A5" s="6" t="s">
        <v>76</v>
      </c>
    </row>
    <row r="6" spans="1:1">
      <c r="A6" s="6"/>
    </row>
    <row r="7" spans="1:1">
      <c r="A7" s="6" t="s">
        <v>77</v>
      </c>
    </row>
    <row r="8" spans="1:1">
      <c r="A8" s="6" t="s">
        <v>78</v>
      </c>
    </row>
    <row r="9" spans="1:1">
      <c r="A9" s="6"/>
    </row>
    <row r="10" spans="1:1">
      <c r="A10" s="6" t="s">
        <v>79</v>
      </c>
    </row>
    <row r="11" spans="1:1">
      <c r="A11" s="6" t="s">
        <v>80</v>
      </c>
    </row>
    <row r="12" spans="1:1">
      <c r="A12" s="6"/>
    </row>
    <row r="13" spans="1:1">
      <c r="A13" s="6" t="s">
        <v>81</v>
      </c>
    </row>
    <row r="14" spans="1:1">
      <c r="A14" s="6" t="s">
        <v>82</v>
      </c>
    </row>
    <row r="15" spans="1:1">
      <c r="A15" s="6"/>
    </row>
    <row r="16" spans="1:1">
      <c r="A16" s="6" t="s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Iceland Map</vt:lpstr>
      <vt:lpstr>1. 60-Second Triage</vt:lpstr>
      <vt:lpstr>2. Remove Duplicates</vt:lpstr>
      <vt:lpstr>2a. Remove Duplicates</vt:lpstr>
      <vt:lpstr>3. Standardise Names</vt:lpstr>
      <vt:lpstr>4. Fix Dates</vt:lpstr>
      <vt:lpstr>Presenter Notes (internal)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Allan Yarish</cp:lastModifiedBy>
  <dcterms:created xsi:type="dcterms:W3CDTF">2026-07-23T08:03:08Z</dcterms:created>
  <dcterms:modified xsi:type="dcterms:W3CDTF">2026-07-28T15:17:57Z</dcterms:modified>
</cp:coreProperties>
</file>