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9010" windowHeight="10845" tabRatio="919" activeTab="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Mode="manual"/>
</workbook>
</file>

<file path=xl/calcChain.xml><?xml version="1.0" encoding="utf-8"?>
<calcChain xmlns="http://schemas.openxmlformats.org/spreadsheetml/2006/main">
  <c r="B17" i="6" l="1"/>
  <c r="B16" i="6"/>
  <c r="B15" i="6"/>
  <c r="B1" i="79" l="1"/>
  <c r="B1" i="37"/>
  <c r="B1" i="36"/>
  <c r="B1" i="74"/>
  <c r="B1" i="64"/>
  <c r="B1" i="35"/>
  <c r="B1" i="69"/>
  <c r="B1" i="77"/>
  <c r="B1" i="28"/>
  <c r="B1" i="73"/>
  <c r="B1" i="72"/>
  <c r="B1" i="52"/>
  <c r="B1" i="71"/>
  <c r="B1" i="75"/>
  <c r="B1" i="53"/>
  <c r="B1" i="62"/>
  <c r="B1" i="6"/>
</calcChain>
</file>

<file path=xl/sharedStrings.xml><?xml version="1.0" encoding="utf-8"?>
<sst xmlns="http://schemas.openxmlformats.org/spreadsheetml/2006/main" count="1243" uniqueCount="941">
  <si>
    <t>a</t>
  </si>
  <si>
    <t>b</t>
  </si>
  <si>
    <t>c</t>
  </si>
  <si>
    <t>d</t>
  </si>
  <si>
    <t>e</t>
  </si>
  <si>
    <t>T</t>
  </si>
  <si>
    <t>T-1</t>
  </si>
  <si>
    <t>T-2</t>
  </si>
  <si>
    <t>T-3</t>
  </si>
  <si>
    <t>T-4</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</si>
  <si>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</si>
  <si>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</si>
  <si>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</si>
  <si>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</si>
  <si>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</si>
  <si>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</si>
  <si>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</si>
  <si>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</si>
  <si>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</si>
  <si>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</si>
  <si>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</si>
  <si>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</si>
  <si>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</si>
  <si>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</si>
  <si>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</si>
  <si>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</si>
  <si>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</si>
  <si>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</si>
  <si>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</si>
  <si>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</si>
  <si>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</si>
  <si>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</si>
  <si>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</si>
  <si>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</si>
  <si>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</si>
  <si>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</si>
  <si>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</si>
  <si>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</si>
  <si>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</si>
  <si>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</si>
  <si>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</si>
  <si>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</si>
  <si>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</si>
  <si>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</si>
  <si>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</si>
  <si>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</si>
  <si>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</si>
  <si>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</si>
  <si>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</si>
  <si>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</si>
  <si>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</si>
  <si>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</si>
  <si>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</si>
  <si>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</si>
  <si>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</si>
  <si>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</si>
  <si>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</si>
  <si>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</si>
  <si>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</si>
  <si>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</si>
  <si>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</si>
  <si>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</si>
  <si>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</si>
  <si>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</si>
  <si>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</si>
  <si>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</si>
  <si>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</si>
  <si>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</si>
  <si>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</si>
  <si>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</si>
  <si>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</si>
  <si>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</si>
  <si>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</si>
  <si>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</si>
  <si>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</si>
  <si>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</si>
  <si>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</si>
  <si>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</si>
  <si>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</si>
  <si>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</si>
  <si>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</si>
  <si>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</si>
  <si>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</si>
  <si>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</si>
  <si>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</si>
  <si>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</si>
  <si>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</si>
  <si>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</si>
  <si>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</si>
  <si>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</si>
  <si>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</si>
  <si>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</si>
  <si>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</si>
  <si>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</si>
  <si>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</si>
  <si>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</si>
  <si>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</si>
  <si>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</si>
  <si>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</si>
  <si>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</si>
  <si>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</si>
  <si>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</si>
  <si>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</si>
  <si>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</si>
  <si>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</si>
  <si>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</si>
  <si>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</si>
  <si>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</si>
  <si>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</si>
  <si>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</si>
  <si>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</si>
  <si>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</si>
  <si>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</si>
  <si>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</si>
  <si>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</si>
  <si>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</si>
  <si>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</si>
  <si>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</si>
  <si>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</si>
  <si>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</si>
  <si>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</si>
  <si>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</si>
  <si>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</si>
  <si>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</si>
  <si>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</si>
  <si>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</si>
  <si>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</si>
  <si>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</si>
  <si>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</si>
  <si>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</si>
  <si>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</si>
  <si>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</si>
  <si>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</si>
  <si>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</si>
  <si>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</si>
  <si>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</si>
  <si>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</si>
  <si>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</si>
  <si>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</si>
  <si>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</si>
  <si>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</si>
  <si>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</si>
  <si>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</si>
  <si>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</si>
  <si>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</si>
  <si>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</si>
  <si>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</si>
  <si>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</si>
  <si>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</si>
  <si>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</si>
  <si>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</si>
  <si>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</si>
  <si>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</si>
  <si>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</si>
  <si>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</si>
  <si>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</si>
  <si>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</si>
  <si>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</si>
  <si>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</si>
  <si>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</si>
  <si>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</si>
  <si>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</si>
  <si>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</si>
  <si>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</si>
  <si>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</si>
  <si>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</si>
  <si>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</si>
  <si>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</si>
  <si>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</si>
  <si>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</si>
  <si>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</si>
  <si>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</si>
  <si>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</si>
  <si>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</si>
  <si>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</si>
  <si>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</si>
  <si>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</si>
  <si>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</si>
  <si>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</si>
  <si>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</si>
  <si>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</si>
  <si>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</si>
  <si>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</si>
  <si>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</si>
  <si>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</si>
  <si>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</si>
  <si>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</si>
  <si>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</si>
  <si>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</si>
  <si>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</si>
  <si>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</si>
  <si>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</si>
  <si>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</si>
  <si>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</si>
  <si>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</si>
  <si>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</si>
  <si>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</si>
  <si>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</si>
  <si>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</si>
  <si>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</si>
  <si>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</si>
  <si>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</si>
  <si>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</si>
  <si>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</si>
  <si>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</si>
  <si>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</si>
  <si>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</si>
  <si>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</si>
  <si>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</si>
  <si>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</si>
  <si>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</si>
  <si>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</si>
  <si>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</si>
  <si>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</si>
  <si>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</si>
  <si>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</si>
  <si>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</si>
  <si>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</si>
  <si>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</si>
  <si>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</si>
  <si>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</si>
  <si>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</si>
  <si>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</si>
  <si>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</si>
  <si>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</si>
  <si>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</si>
  <si>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</si>
  <si>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</si>
  <si>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</si>
  <si>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</si>
  <si>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</si>
  <si>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</si>
  <si>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</si>
  <si>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</si>
  <si>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</si>
  <si>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</si>
  <si>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</si>
  <si>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</si>
  <si>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</si>
  <si>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</si>
  <si>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</si>
  <si>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</si>
  <si>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</si>
  <si>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</si>
  <si>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</si>
  <si>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</si>
  <si>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</si>
  <si>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</si>
  <si>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</si>
  <si>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</si>
  <si>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</si>
  <si>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</si>
  <si>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</si>
  <si>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</si>
  <si>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</si>
  <si>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</si>
  <si>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</si>
  <si>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</si>
  <si>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</si>
  <si>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</si>
  <si>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</si>
  <si>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</si>
  <si>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</si>
  <si>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</si>
  <si>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</si>
  <si>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</si>
  <si>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</si>
  <si>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</si>
  <si>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</si>
  <si>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</si>
  <si>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</si>
  <si>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</si>
  <si>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</si>
  <si>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</si>
  <si>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</si>
  <si>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</si>
  <si>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</si>
  <si>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</si>
  <si>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</si>
  <si>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</si>
  <si>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</si>
  <si>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</si>
  <si>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</si>
  <si>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</si>
  <si>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</si>
  <si>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</si>
  <si>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</si>
  <si>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</si>
  <si>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</si>
  <si>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</si>
  <si>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</si>
  <si>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</si>
  <si>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</si>
  <si>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</si>
  <si>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</si>
  <si>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</si>
  <si>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</si>
  <si>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</si>
  <si>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</si>
  <si>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</si>
  <si>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</si>
  <si>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</si>
  <si>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</si>
  <si>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</si>
  <si>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</si>
  <si>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</si>
  <si>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</si>
  <si>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</si>
  <si>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</si>
  <si>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</si>
  <si>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</si>
  <si>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</si>
  <si>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</si>
  <si>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</si>
  <si>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</si>
  <si>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</si>
  <si>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</si>
  <si>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</si>
  <si>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</si>
  <si>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</si>
  <si>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</si>
  <si>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</si>
  <si>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</si>
  <si>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</si>
  <si>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</si>
  <si>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</si>
  <si>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</si>
  <si>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</si>
  <si>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</si>
  <si>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</si>
  <si>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</si>
  <si>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</si>
  <si>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</si>
  <si>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</si>
  <si>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</si>
  <si>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</si>
  <si>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</si>
  <si>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</si>
  <si>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</si>
  <si>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</si>
  <si>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</si>
  <si>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</si>
  <si>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</si>
  <si>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</si>
  <si>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</si>
  <si>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</si>
  <si>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</si>
  <si>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</si>
  <si>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</si>
  <si>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</si>
  <si>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</si>
  <si>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</si>
  <si>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</si>
  <si>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</si>
  <si>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</si>
  <si>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</si>
  <si>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</si>
  <si>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</si>
  <si>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</si>
  <si>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</si>
  <si>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</si>
  <si>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</si>
  <si>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</si>
  <si>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</si>
  <si>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</si>
  <si>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</si>
  <si>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</si>
  <si>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</si>
  <si>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</si>
  <si>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</si>
  <si>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</si>
  <si>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</si>
  <si>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</si>
  <si>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</si>
  <si>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</si>
  <si>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</si>
  <si>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</si>
  <si>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</si>
  <si>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</si>
  <si>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</si>
  <si>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</si>
  <si>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</si>
  <si>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</si>
  <si>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</si>
  <si>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</si>
  <si>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</si>
  <si>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</si>
  <si>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</si>
  <si>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</si>
  <si>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</si>
  <si>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</si>
  <si>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</si>
  <si>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</si>
  <si>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</si>
  <si>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</si>
  <si>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</si>
  <si>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</si>
  <si>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</si>
  <si>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</si>
  <si>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</si>
  <si>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</si>
  <si>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</si>
  <si>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</si>
  <si>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</si>
  <si>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</si>
  <si>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</si>
  <si>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</si>
  <si>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</si>
  <si>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</si>
  <si>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</si>
  <si>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</si>
  <si>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</si>
  <si>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</si>
  <si>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</si>
  <si>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</si>
  <si>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</si>
  <si>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</si>
  <si>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</si>
  <si>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</si>
  <si>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</si>
  <si>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</si>
  <si>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</si>
  <si>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</si>
  <si>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</si>
  <si>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</si>
  <si>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</si>
  <si>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</si>
  <si>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</si>
  <si>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</si>
  <si>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</si>
  <si>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</si>
  <si>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</si>
  <si>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</si>
  <si>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</si>
  <si>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</si>
  <si>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</si>
  <si>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</si>
  <si>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</si>
  <si>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</si>
  <si>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</si>
  <si>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</si>
  <si>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</si>
  <si>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</si>
  <si>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</si>
  <si>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</si>
  <si>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</si>
  <si>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</si>
  <si>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</si>
  <si>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</si>
  <si>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</si>
  <si>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</si>
  <si>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</si>
  <si>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</si>
  <si>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</si>
  <si>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</si>
  <si>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</si>
  <si>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</si>
  <si>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</si>
  <si>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</si>
  <si>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</si>
  <si>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</si>
  <si>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</si>
  <si>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</si>
  <si>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</si>
  <si>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</si>
  <si>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</si>
  <si>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</si>
  <si>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</si>
  <si>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</si>
  <si>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</si>
  <si>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</si>
  <si>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</si>
  <si>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</si>
  <si>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</si>
  <si>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</si>
  <si>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</si>
  <si>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</si>
  <si>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</si>
  <si>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</si>
  <si>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</si>
  <si>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</si>
  <si>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</si>
  <si>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</si>
  <si>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</si>
  <si>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</si>
  <si>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</si>
  <si>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</si>
  <si>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</si>
  <si>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</si>
  <si>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</si>
  <si>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</si>
  <si>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</si>
  <si>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</si>
  <si>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</si>
  <si>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</si>
  <si>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</si>
  <si>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</si>
  <si>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</si>
  <si>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</si>
  <si>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</si>
  <si>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</si>
  <si>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</si>
  <si>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</si>
  <si>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</si>
  <si>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</si>
  <si>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</si>
  <si>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</si>
  <si>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</si>
  <si>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</si>
  <si>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</si>
  <si>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</si>
  <si>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</si>
  <si>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</si>
  <si>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</si>
  <si>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</si>
  <si>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</si>
  <si>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</si>
  <si>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</si>
  <si>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</si>
  <si>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</si>
  <si>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</si>
  <si>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</si>
  <si>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</si>
  <si>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</si>
  <si>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</si>
  <si>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</si>
  <si>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</si>
  <si>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</si>
  <si>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</si>
  <si>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</si>
  <si>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</si>
  <si>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</si>
  <si>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</si>
  <si>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</si>
  <si>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</si>
  <si>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</si>
  <si>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</si>
  <si>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</si>
  <si>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</si>
  <si>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</si>
  <si>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</si>
  <si>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</si>
  <si>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</si>
  <si>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</si>
  <si>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</si>
  <si>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</si>
  <si>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</si>
  <si>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</si>
  <si>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</si>
  <si>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</si>
  <si>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</si>
  <si>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</si>
  <si>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</si>
  <si>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</si>
  <si>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</si>
  <si>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</si>
  <si>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</si>
  <si>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</si>
  <si>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</si>
  <si>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</si>
  <si>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</si>
  <si>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</si>
  <si>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</si>
  <si>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</si>
  <si>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</si>
  <si>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</si>
  <si>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</si>
  <si>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</si>
  <si>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</si>
  <si>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</si>
  <si>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</si>
  <si>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</si>
  <si>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</si>
  <si>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</si>
  <si>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</si>
  <si>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</si>
  <si>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</si>
  <si>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</si>
  <si>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</si>
  <si>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</si>
  <si>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</si>
  <si>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</si>
  <si>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</si>
  <si>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</si>
  <si>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</si>
  <si>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</si>
  <si>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</si>
  <si>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</si>
  <si>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</si>
  <si>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</si>
  <si>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</si>
  <si>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</si>
  <si>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</si>
  <si>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</si>
  <si>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</si>
  <si>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</si>
  <si>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</si>
  <si>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</si>
  <si>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</si>
  <si>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</si>
  <si>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</si>
  <si>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</si>
  <si>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</si>
  <si>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</si>
  <si>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</si>
  <si>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</si>
  <si>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</si>
  <si>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</si>
  <si>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</si>
  <si>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</si>
  <si>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</si>
  <si>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</si>
  <si>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</si>
  <si>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</si>
  <si>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</si>
  <si>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</si>
  <si>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</si>
  <si>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</si>
  <si>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</si>
  <si>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</si>
  <si>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</si>
  <si>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</si>
  <si>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</si>
  <si>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</si>
  <si>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</si>
  <si>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</si>
  <si>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</si>
  <si>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</si>
  <si>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</si>
  <si>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</si>
  <si>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</si>
  <si>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</si>
  <si>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</si>
  <si>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</si>
  <si>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</si>
  <si>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</si>
  <si>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</si>
  <si>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</si>
  <si>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</si>
  <si>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</si>
  <si>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</si>
  <si>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</si>
  <si>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</si>
  <si>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</si>
  <si>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</si>
  <si>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</si>
  <si>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</si>
  <si>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</si>
  <si>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</si>
  <si>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</si>
  <si>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</si>
  <si>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</si>
  <si>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</si>
  <si>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</si>
  <si>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</si>
  <si>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</si>
  <si>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</si>
  <si>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</si>
  <si>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</si>
  <si>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</si>
  <si>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</si>
  <si>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</si>
  <si>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</si>
  <si>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</si>
  <si>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</si>
  <si>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</si>
  <si>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</si>
  <si>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</si>
  <si>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</si>
  <si>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</si>
  <si>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</si>
  <si>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</si>
  <si>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</si>
  <si>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</si>
  <si>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</si>
  <si>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</si>
  <si>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</si>
  <si>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</si>
  <si>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</si>
  <si>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</si>
  <si>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</si>
  <si>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</si>
  <si>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</si>
  <si>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</si>
  <si>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</si>
  <si>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</si>
  <si>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</si>
  <si>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</si>
  <si>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</si>
  <si>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</si>
  <si>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</si>
  <si>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</si>
  <si>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</si>
  <si>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</si>
  <si>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</si>
  <si>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</si>
  <si>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</si>
  <si>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</si>
  <si>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</si>
  <si>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</si>
  <si>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</si>
  <si>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</si>
  <si>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</si>
  <si>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</si>
  <si>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</si>
  <si>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</si>
  <si>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</si>
  <si>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</si>
  <si>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</si>
  <si>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</si>
  <si>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</si>
  <si>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</si>
  <si>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</si>
  <si>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</si>
  <si>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</si>
  <si>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</si>
  <si>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</si>
  <si>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</si>
  <si>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</si>
  <si>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</si>
  <si>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</si>
  <si>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</si>
  <si>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</si>
  <si>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</si>
  <si>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</si>
  <si>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</si>
  <si>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</si>
  <si>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</si>
  <si>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</si>
  <si>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</si>
  <si>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</si>
  <si>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</si>
  <si>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</si>
  <si>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</si>
  <si>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</si>
  <si>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</si>
  <si>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</si>
  <si>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</si>
  <si>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</si>
  <si>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</si>
  <si>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</si>
  <si>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</si>
  <si>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</si>
  <si>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</si>
  <si>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</si>
  <si>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</si>
  <si>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</si>
  <si>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</si>
  <si>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</si>
  <si>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</si>
  <si>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</si>
  <si>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</si>
  <si>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</si>
  <si>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</si>
  <si>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</si>
  <si>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</si>
  <si>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</si>
  <si>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</si>
  <si>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</si>
  <si>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</si>
  <si>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</si>
  <si>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</si>
  <si>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</si>
  <si>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</si>
  <si>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</si>
  <si>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</si>
  <si>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</si>
  <si>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</si>
  <si>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</si>
  <si>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</si>
  <si>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</si>
  <si>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</si>
  <si>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</si>
  <si>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</si>
  <si>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</si>
  <si>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</si>
  <si>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</si>
  <si>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</si>
  <si>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</si>
  <si>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</si>
  <si>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</si>
  <si>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</si>
  <si>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</si>
  <si>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</si>
  <si>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</si>
  <si>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</si>
  <si>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</si>
  <si>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</si>
  <si>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</si>
  <si>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</si>
  <si>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</si>
  <si>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</si>
  <si>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</si>
  <si>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</si>
  <si>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</si>
  <si>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</si>
  <si>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</si>
  <si>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</si>
  <si>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</si>
  <si>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</si>
  <si>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</si>
  <si>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</si>
  <si>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</si>
  <si>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</si>
  <si>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</si>
  <si>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</si>
  <si>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</si>
  <si>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</si>
  <si>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</si>
  <si>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</si>
  <si>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</si>
  <si>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</si>
  <si>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</si>
  <si>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</si>
  <si>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</si>
  <si>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</si>
  <si>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</si>
  <si>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</si>
  <si>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</si>
  <si>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</si>
  <si>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</si>
  <si>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</si>
  <si>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</si>
  <si>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</si>
  <si>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</si>
  <si>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</si>
  <si>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</si>
  <si>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</si>
  <si>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</si>
  <si>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</si>
  <si>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</si>
  <si>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</si>
  <si>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</si>
  <si>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</si>
  <si>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</si>
  <si>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</si>
  <si>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</si>
  <si>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</si>
  <si>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</si>
  <si>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</si>
  <si>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</si>
  <si>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</si>
  <si>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</si>
  <si>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</si>
  <si>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</si>
  <si>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</si>
  <si>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</si>
  <si>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</si>
  <si>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</si>
  <si>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</si>
  <si>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</si>
  <si>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</si>
  <si>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</si>
  <si>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</si>
  <si>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</si>
  <si>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</si>
  <si>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</si>
  <si>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</si>
  <si>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</si>
  <si>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</si>
  <si>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</si>
  <si>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</si>
  <si>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</si>
  <si>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</si>
  <si>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</si>
  <si>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</si>
  <si>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</si>
  <si>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</si>
  <si>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</si>
  <si>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</si>
  <si>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</si>
  <si>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</si>
  <si>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</si>
  <si>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</si>
  <si>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</si>
  <si>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</si>
  <si>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</si>
  <si>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</si>
  <si>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</si>
  <si>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</si>
  <si>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</si>
  <si>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</si>
  <si>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</si>
  <si>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</si>
  <si>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</si>
  <si>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</si>
  <si>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</si>
  <si>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</si>
  <si>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</si>
  <si>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</si>
  <si>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</si>
  <si>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</si>
  <si>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</si>
  <si>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</si>
  <si>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</si>
  <si>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</si>
  <si>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</si>
  <si>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</si>
  <si>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</si>
  <si>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</si>
  <si>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</si>
  <si>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</si>
  <si>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</si>
  <si>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</si>
  <si>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</si>
  <si>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</si>
  <si>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</si>
  <si>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</si>
  <si>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</si>
  <si>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</si>
  <si>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</si>
  <si>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</si>
  <si>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</si>
  <si>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</si>
  <si>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</si>
  <si>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სს თიბისი ბანკი</t>
  </si>
  <si>
    <t>მამუკა ხაზარაძე</t>
  </si>
  <si>
    <t>ვახტანგ ბუცხრიკიძე</t>
  </si>
  <si>
    <t>www.tbcbank.com.ge</t>
  </si>
  <si>
    <t>ბადრი ჯაფარიძე</t>
  </si>
  <si>
    <t>ნიკოლოზ ენუქიძე</t>
  </si>
  <si>
    <t>მარია ლუიზა ჩიკონიანი</t>
  </si>
  <si>
    <t>ცირა კემულარია</t>
  </si>
  <si>
    <t>ნიკოლას დომინიკ ჰააგი</t>
  </si>
  <si>
    <t>თორნიკე გოგიჩაიშვილი</t>
  </si>
  <si>
    <t>ნინო მასურაშვილი</t>
  </si>
  <si>
    <t>დავით ჭყონია</t>
  </si>
  <si>
    <t>გიორგი შაგიძე</t>
  </si>
  <si>
    <t>ნიკოლოზ ქურდიანი</t>
  </si>
  <si>
    <t>გიორგი თხელიძე</t>
  </si>
  <si>
    <t>TBC Bank Group PLC</t>
  </si>
  <si>
    <t>European Bank for Reconstruction and Development</t>
  </si>
  <si>
    <t>JPMorgan Asset Management</t>
  </si>
  <si>
    <t>Schroder Investment Management</t>
  </si>
  <si>
    <t>Dunross &amp; Co.</t>
  </si>
  <si>
    <t/>
  </si>
  <si>
    <t>30/06/2019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</si>
  <si>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</si>
  <si>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</si>
  <si>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30/09/2019</t>
  </si>
  <si>
    <t>არნე ბერგრენი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</si>
</sst>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000"/>
  </numFmts>
  <fonts count="117">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medium">
        <color indexed="64"/>
      </right>
      <top style="thin">
        <color indexed="64"/>
      </top>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2" fillId="0" borderId="0"/>
    <xf numFmtId="0" fontId="6" fillId="0" borderId="0"/>
    <xf numFmtId="0" fontId="1" fillId="0" borderId="0"/>
    <xf numFmtId="9"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3"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3"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3"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3"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3"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3"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3"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3"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3"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3"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3"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3"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168" fontId="40"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168" fontId="40"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169" fontId="40"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9" fillId="9" borderId="37"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0" fontId="38" fillId="64" borderId="44" applyNumberFormat="0" applyAlignment="0" applyProtection="0"/>
    <xf numFmtId="168" fontId="40" fillId="64" borderId="44" applyNumberFormat="0" applyAlignment="0" applyProtection="0"/>
    <xf numFmtId="169" fontId="40" fillId="64" borderId="44" applyNumberFormat="0" applyAlignment="0" applyProtection="0"/>
    <xf numFmtId="168" fontId="40" fillId="64" borderId="44" applyNumberFormat="0" applyAlignment="0" applyProtection="0"/>
    <xf numFmtId="168" fontId="40" fillId="64" borderId="44" applyNumberFormat="0" applyAlignment="0" applyProtection="0"/>
    <xf numFmtId="169" fontId="40" fillId="64" borderId="44" applyNumberFormat="0" applyAlignment="0" applyProtection="0"/>
    <xf numFmtId="168" fontId="40" fillId="64" borderId="44" applyNumberFormat="0" applyAlignment="0" applyProtection="0"/>
    <xf numFmtId="168" fontId="40" fillId="64" borderId="44" applyNumberFormat="0" applyAlignment="0" applyProtection="0"/>
    <xf numFmtId="169" fontId="40" fillId="64" borderId="44" applyNumberFormat="0" applyAlignment="0" applyProtection="0"/>
    <xf numFmtId="168" fontId="40" fillId="64" borderId="44" applyNumberFormat="0" applyAlignment="0" applyProtection="0"/>
    <xf numFmtId="168" fontId="40" fillId="64" borderId="44" applyNumberFormat="0" applyAlignment="0" applyProtection="0"/>
    <xf numFmtId="169" fontId="40" fillId="64" borderId="44" applyNumberFormat="0" applyAlignment="0" applyProtection="0"/>
    <xf numFmtId="168" fontId="40" fillId="64" borderId="44" applyNumberFormat="0" applyAlignment="0" applyProtection="0"/>
    <xf numFmtId="0" fontId="38" fillId="64" borderId="44" applyNumberFormat="0" applyAlignment="0" applyProtection="0"/>
    <xf numFmtId="0" fontId="41" fillId="65" borderId="45" applyNumberFormat="0" applyAlignment="0" applyProtection="0"/>
    <xf numFmtId="0" fontId="42" fillId="10" borderId="40" applyNumberFormat="0" applyAlignment="0" applyProtection="0"/>
    <xf numFmtId="168"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0" fontId="41"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0" fontId="42" fillId="10" borderId="40"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169" fontId="43" fillId="65" borderId="45" applyNumberFormat="0" applyAlignment="0" applyProtection="0"/>
    <xf numFmtId="168" fontId="43" fillId="65" borderId="45" applyNumberFormat="0" applyAlignment="0" applyProtection="0"/>
    <xf numFmtId="0" fontId="41"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7" fillId="0" borderId="0" applyFont="0" applyFill="0" applyBorder="0" applyAlignment="0" applyProtection="0"/>
    <xf numFmtId="44" fontId="6" fillId="0" borderId="0" applyFont="0" applyFill="0" applyBorder="0" applyAlignment="0" applyProtection="0"/>
    <xf numFmtId="43" fontId="27" fillId="0" borderId="0" applyFont="0" applyFill="0" applyBorder="0" applyAlignment="0" applyProtection="0"/>
    <xf numFmtId="44" fontId="6" fillId="0" borderId="0" applyFont="0" applyFill="0" applyBorder="0" applyAlignment="0" applyProtection="0"/>
    <xf numFmtId="178" fontId="27"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7" fillId="0" borderId="0" applyFont="0" applyFill="0" applyBorder="0" applyAlignment="0" applyProtection="0"/>
    <xf numFmtId="44" fontId="6" fillId="0" borderId="0" applyFont="0" applyFill="0" applyBorder="0" applyAlignment="0" applyProtection="0"/>
    <xf numFmtId="178" fontId="27"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6">
      <alignment vertical="center"/>
    </xf>
    <xf numFmtId="38" fontId="26" fillId="0" borderId="46">
      <alignment vertical="center"/>
    </xf>
    <xf numFmtId="38" fontId="26" fillId="0" borderId="46">
      <alignment vertical="center"/>
    </xf>
    <xf numFmtId="38" fontId="26" fillId="0" borderId="46">
      <alignment vertical="center"/>
    </xf>
    <xf numFmtId="38" fontId="26" fillId="0" borderId="46">
      <alignment vertical="center"/>
    </xf>
    <xf numFmtId="38" fontId="26" fillId="0" borderId="46">
      <alignment vertical="center"/>
    </xf>
    <xf numFmtId="38" fontId="26" fillId="0" borderId="46">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4" applyNumberFormat="0" applyAlignment="0" applyProtection="0">
      <alignment horizontal="left" vertical="center"/>
    </xf>
    <xf numFmtId="0" fontId="54" fillId="0" borderId="34" applyNumberFormat="0" applyAlignment="0" applyProtection="0">
      <alignment horizontal="left" vertical="center"/>
    </xf>
    <xf numFmtId="168" fontId="54" fillId="0" borderId="34"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7" applyNumberFormat="0" applyFill="0" applyAlignment="0" applyProtection="0"/>
    <xf numFmtId="169" fontId="55" fillId="0" borderId="47" applyNumberFormat="0" applyFill="0" applyAlignment="0" applyProtection="0"/>
    <xf numFmtId="0" fontId="55" fillId="0" borderId="47" applyNumberFormat="0" applyFill="0" applyAlignment="0" applyProtection="0"/>
    <xf numFmtId="168" fontId="55" fillId="0" borderId="47" applyNumberFormat="0" applyFill="0" applyAlignment="0" applyProtection="0"/>
    <xf numFmtId="168" fontId="55" fillId="0" borderId="47" applyNumberFormat="0" applyFill="0" applyAlignment="0" applyProtection="0"/>
    <xf numFmtId="168" fontId="55" fillId="0" borderId="47" applyNumberFormat="0" applyFill="0" applyAlignment="0" applyProtection="0"/>
    <xf numFmtId="169" fontId="55" fillId="0" borderId="47" applyNumberFormat="0" applyFill="0" applyAlignment="0" applyProtection="0"/>
    <xf numFmtId="168" fontId="55" fillId="0" borderId="47" applyNumberFormat="0" applyFill="0" applyAlignment="0" applyProtection="0"/>
    <xf numFmtId="168" fontId="55" fillId="0" borderId="47" applyNumberFormat="0" applyFill="0" applyAlignment="0" applyProtection="0"/>
    <xf numFmtId="169" fontId="55" fillId="0" borderId="47" applyNumberFormat="0" applyFill="0" applyAlignment="0" applyProtection="0"/>
    <xf numFmtId="168" fontId="55" fillId="0" borderId="47" applyNumberFormat="0" applyFill="0" applyAlignment="0" applyProtection="0"/>
    <xf numFmtId="168" fontId="55" fillId="0" borderId="47" applyNumberFormat="0" applyFill="0" applyAlignment="0" applyProtection="0"/>
    <xf numFmtId="169" fontId="55" fillId="0" borderId="47" applyNumberFormat="0" applyFill="0" applyAlignment="0" applyProtection="0"/>
    <xf numFmtId="168" fontId="55" fillId="0" borderId="47" applyNumberFormat="0" applyFill="0" applyAlignment="0" applyProtection="0"/>
    <xf numFmtId="168" fontId="55" fillId="0" borderId="47" applyNumberFormat="0" applyFill="0" applyAlignment="0" applyProtection="0"/>
    <xf numFmtId="169" fontId="55" fillId="0" borderId="47" applyNumberFormat="0" applyFill="0" applyAlignment="0" applyProtection="0"/>
    <xf numFmtId="168" fontId="55" fillId="0" borderId="47" applyNumberFormat="0" applyFill="0" applyAlignment="0" applyProtection="0"/>
    <xf numFmtId="0" fontId="55" fillId="0" borderId="47" applyNumberFormat="0" applyFill="0" applyAlignment="0" applyProtection="0"/>
    <xf numFmtId="0" fontId="56" fillId="0" borderId="48" applyNumberFormat="0" applyFill="0" applyAlignment="0" applyProtection="0"/>
    <xf numFmtId="169" fontId="56" fillId="0" borderId="48" applyNumberFormat="0" applyFill="0" applyAlignment="0" applyProtection="0"/>
    <xf numFmtId="0" fontId="56" fillId="0" borderId="48" applyNumberFormat="0" applyFill="0" applyAlignment="0" applyProtection="0"/>
    <xf numFmtId="168" fontId="56" fillId="0" borderId="48" applyNumberFormat="0" applyFill="0" applyAlignment="0" applyProtection="0"/>
    <xf numFmtId="168" fontId="56" fillId="0" borderId="48" applyNumberFormat="0" applyFill="0" applyAlignment="0" applyProtection="0"/>
    <xf numFmtId="168" fontId="56" fillId="0" borderId="48" applyNumberFormat="0" applyFill="0" applyAlignment="0" applyProtection="0"/>
    <xf numFmtId="169" fontId="56" fillId="0" borderId="48" applyNumberFormat="0" applyFill="0" applyAlignment="0" applyProtection="0"/>
    <xf numFmtId="168" fontId="56" fillId="0" borderId="48" applyNumberFormat="0" applyFill="0" applyAlignment="0" applyProtection="0"/>
    <xf numFmtId="168" fontId="56" fillId="0" borderId="48" applyNumberFormat="0" applyFill="0" applyAlignment="0" applyProtection="0"/>
    <xf numFmtId="169" fontId="56" fillId="0" borderId="48" applyNumberFormat="0" applyFill="0" applyAlignment="0" applyProtection="0"/>
    <xf numFmtId="168" fontId="56" fillId="0" borderId="48" applyNumberFormat="0" applyFill="0" applyAlignment="0" applyProtection="0"/>
    <xf numFmtId="168" fontId="56" fillId="0" borderId="48" applyNumberFormat="0" applyFill="0" applyAlignment="0" applyProtection="0"/>
    <xf numFmtId="169" fontId="56" fillId="0" borderId="48" applyNumberFormat="0" applyFill="0" applyAlignment="0" applyProtection="0"/>
    <xf numFmtId="168" fontId="56" fillId="0" borderId="48" applyNumberFormat="0" applyFill="0" applyAlignment="0" applyProtection="0"/>
    <xf numFmtId="168" fontId="56" fillId="0" borderId="48" applyNumberFormat="0" applyFill="0" applyAlignment="0" applyProtection="0"/>
    <xf numFmtId="169" fontId="56" fillId="0" borderId="48" applyNumberFormat="0" applyFill="0" applyAlignment="0" applyProtection="0"/>
    <xf numFmtId="168" fontId="56" fillId="0" borderId="48" applyNumberFormat="0" applyFill="0" applyAlignment="0" applyProtection="0"/>
    <xf numFmtId="0" fontId="56" fillId="0" borderId="48" applyNumberFormat="0" applyFill="0" applyAlignment="0" applyProtection="0"/>
    <xf numFmtId="0" fontId="57" fillId="0" borderId="49" applyNumberFormat="0" applyFill="0" applyAlignment="0" applyProtection="0"/>
    <xf numFmtId="169" fontId="57" fillId="0" borderId="49" applyNumberFormat="0" applyFill="0" applyAlignment="0" applyProtection="0"/>
    <xf numFmtId="0" fontId="57" fillId="0" borderId="49" applyNumberFormat="0" applyFill="0" applyAlignment="0" applyProtection="0"/>
    <xf numFmtId="168" fontId="57" fillId="0" borderId="49" applyNumberFormat="0" applyFill="0" applyAlignment="0" applyProtection="0"/>
    <xf numFmtId="0" fontId="57" fillId="0" borderId="49" applyNumberFormat="0" applyFill="0" applyAlignment="0" applyProtection="0"/>
    <xf numFmtId="168" fontId="57" fillId="0" borderId="49" applyNumberFormat="0" applyFill="0" applyAlignment="0" applyProtection="0"/>
    <xf numFmtId="0" fontId="57" fillId="0" borderId="49" applyNumberFormat="0" applyFill="0" applyAlignment="0" applyProtection="0"/>
    <xf numFmtId="0" fontId="57" fillId="0" borderId="49" applyNumberFormat="0" applyFill="0" applyAlignment="0" applyProtection="0"/>
    <xf numFmtId="168" fontId="57" fillId="0" borderId="49" applyNumberFormat="0" applyFill="0" applyAlignment="0" applyProtection="0"/>
    <xf numFmtId="169" fontId="57" fillId="0" borderId="49" applyNumberFormat="0" applyFill="0" applyAlignment="0" applyProtection="0"/>
    <xf numFmtId="168" fontId="57" fillId="0" borderId="49" applyNumberFormat="0" applyFill="0" applyAlignment="0" applyProtection="0"/>
    <xf numFmtId="168" fontId="57" fillId="0" borderId="49" applyNumberFormat="0" applyFill="0" applyAlignment="0" applyProtection="0"/>
    <xf numFmtId="169" fontId="57" fillId="0" borderId="49" applyNumberFormat="0" applyFill="0" applyAlignment="0" applyProtection="0"/>
    <xf numFmtId="168" fontId="57" fillId="0" borderId="49" applyNumberFormat="0" applyFill="0" applyAlignment="0" applyProtection="0"/>
    <xf numFmtId="168" fontId="57" fillId="0" borderId="49" applyNumberFormat="0" applyFill="0" applyAlignment="0" applyProtection="0"/>
    <xf numFmtId="169" fontId="57" fillId="0" borderId="49" applyNumberFormat="0" applyFill="0" applyAlignment="0" applyProtection="0"/>
    <xf numFmtId="168" fontId="57" fillId="0" borderId="49" applyNumberFormat="0" applyFill="0" applyAlignment="0" applyProtection="0"/>
    <xf numFmtId="168" fontId="57" fillId="0" borderId="49" applyNumberFormat="0" applyFill="0" applyAlignment="0" applyProtection="0"/>
    <xf numFmtId="169" fontId="57" fillId="0" borderId="49" applyNumberFormat="0" applyFill="0" applyAlignment="0" applyProtection="0"/>
    <xf numFmtId="168" fontId="57" fillId="0" borderId="49" applyNumberFormat="0" applyFill="0" applyAlignment="0" applyProtection="0"/>
    <xf numFmtId="0" fontId="57" fillId="0" borderId="49"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168" fontId="68"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168" fontId="68"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169" fontId="68"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7" fillId="8" borderId="37"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0" fontId="66" fillId="43" borderId="44" applyNumberFormat="0" applyAlignment="0" applyProtection="0"/>
    <xf numFmtId="168" fontId="68" fillId="43" borderId="44" applyNumberFormat="0" applyAlignment="0" applyProtection="0"/>
    <xf numFmtId="169" fontId="68" fillId="43" borderId="44" applyNumberFormat="0" applyAlignment="0" applyProtection="0"/>
    <xf numFmtId="168" fontId="68" fillId="43" borderId="44" applyNumberFormat="0" applyAlignment="0" applyProtection="0"/>
    <xf numFmtId="168" fontId="68" fillId="43" borderId="44" applyNumberFormat="0" applyAlignment="0" applyProtection="0"/>
    <xf numFmtId="169" fontId="68" fillId="43" borderId="44" applyNumberFormat="0" applyAlignment="0" applyProtection="0"/>
    <xf numFmtId="168" fontId="68" fillId="43" borderId="44" applyNumberFormat="0" applyAlignment="0" applyProtection="0"/>
    <xf numFmtId="168" fontId="68" fillId="43" borderId="44" applyNumberFormat="0" applyAlignment="0" applyProtection="0"/>
    <xf numFmtId="169" fontId="68" fillId="43" borderId="44" applyNumberFormat="0" applyAlignment="0" applyProtection="0"/>
    <xf numFmtId="168" fontId="68" fillId="43" borderId="44" applyNumberFormat="0" applyAlignment="0" applyProtection="0"/>
    <xf numFmtId="168" fontId="68" fillId="43" borderId="44" applyNumberFormat="0" applyAlignment="0" applyProtection="0"/>
    <xf numFmtId="169" fontId="68" fillId="43" borderId="44" applyNumberFormat="0" applyAlignment="0" applyProtection="0"/>
    <xf numFmtId="168" fontId="68" fillId="43" borderId="44" applyNumberFormat="0" applyAlignment="0" applyProtection="0"/>
    <xf numFmtId="0" fontId="66" fillId="43" borderId="44"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50" applyNumberFormat="0" applyFill="0" applyAlignment="0" applyProtection="0"/>
    <xf numFmtId="0" fontId="70" fillId="0" borderId="39" applyNumberFormat="0" applyFill="0" applyAlignment="0" applyProtection="0"/>
    <xf numFmtId="168" fontId="71" fillId="0" borderId="50" applyNumberFormat="0" applyFill="0" applyAlignment="0" applyProtection="0"/>
    <xf numFmtId="168" fontId="71" fillId="0" borderId="50" applyNumberFormat="0" applyFill="0" applyAlignment="0" applyProtection="0"/>
    <xf numFmtId="169" fontId="71" fillId="0" borderId="50" applyNumberFormat="0" applyFill="0" applyAlignment="0" applyProtection="0"/>
    <xf numFmtId="0" fontId="69" fillId="0" borderId="50"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0" fontId="70" fillId="0" borderId="39" applyNumberFormat="0" applyFill="0" applyAlignment="0" applyProtection="0"/>
    <xf numFmtId="168" fontId="71" fillId="0" borderId="50" applyNumberFormat="0" applyFill="0" applyAlignment="0" applyProtection="0"/>
    <xf numFmtId="169" fontId="71" fillId="0" borderId="50" applyNumberFormat="0" applyFill="0" applyAlignment="0" applyProtection="0"/>
    <xf numFmtId="168" fontId="71" fillId="0" borderId="50" applyNumberFormat="0" applyFill="0" applyAlignment="0" applyProtection="0"/>
    <xf numFmtId="168" fontId="71" fillId="0" borderId="50" applyNumberFormat="0" applyFill="0" applyAlignment="0" applyProtection="0"/>
    <xf numFmtId="169" fontId="71" fillId="0" borderId="50" applyNumberFormat="0" applyFill="0" applyAlignment="0" applyProtection="0"/>
    <xf numFmtId="168" fontId="71" fillId="0" borderId="50" applyNumberFormat="0" applyFill="0" applyAlignment="0" applyProtection="0"/>
    <xf numFmtId="168" fontId="71" fillId="0" borderId="50" applyNumberFormat="0" applyFill="0" applyAlignment="0" applyProtection="0"/>
    <xf numFmtId="169" fontId="71" fillId="0" borderId="50" applyNumberFormat="0" applyFill="0" applyAlignment="0" applyProtection="0"/>
    <xf numFmtId="168" fontId="71" fillId="0" borderId="50" applyNumberFormat="0" applyFill="0" applyAlignment="0" applyProtection="0"/>
    <xf numFmtId="168" fontId="71" fillId="0" borderId="50" applyNumberFormat="0" applyFill="0" applyAlignment="0" applyProtection="0"/>
    <xf numFmtId="169" fontId="71" fillId="0" borderId="50" applyNumberFormat="0" applyFill="0" applyAlignment="0" applyProtection="0"/>
    <xf numFmtId="168" fontId="71" fillId="0" borderId="50" applyNumberFormat="0" applyFill="0" applyAlignment="0" applyProtection="0"/>
    <xf numFmtId="0" fontId="69"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1"/>
    <xf numFmtId="169" fontId="26" fillId="0" borderId="51"/>
    <xf numFmtId="168" fontId="26"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179" fontId="26" fillId="0" borderId="0"/>
    <xf numFmtId="0" fontId="6"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6"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6" fillId="0" borderId="0"/>
    <xf numFmtId="0" fontId="76" fillId="0" borderId="0"/>
    <xf numFmtId="168" fontId="6" fillId="0" borderId="0"/>
    <xf numFmtId="0" fontId="76" fillId="0" borderId="0"/>
    <xf numFmtId="168" fontId="6"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179" fontId="2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168" fontId="2" fillId="0" borderId="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 fillId="74" borderId="52" applyNumberFormat="0" applyFont="0" applyAlignment="0" applyProtection="0"/>
    <xf numFmtId="0" fontId="27" fillId="74" borderId="52" applyNumberFormat="0" applyFont="0" applyAlignment="0" applyProtection="0"/>
    <xf numFmtId="168" fontId="2" fillId="0" borderId="0"/>
    <xf numFmtId="0" fontId="27" fillId="74" borderId="52" applyNumberFormat="0" applyFont="0" applyAlignment="0" applyProtection="0"/>
    <xf numFmtId="0" fontId="27"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7" fillId="74" borderId="52" applyNumberFormat="0" applyFont="0" applyAlignment="0" applyProtection="0"/>
    <xf numFmtId="0" fontId="2"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169" fontId="2" fillId="0" borderId="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 fillId="74" borderId="52" applyNumberFormat="0" applyFont="0" applyAlignment="0" applyProtection="0"/>
    <xf numFmtId="0" fontId="2" fillId="0" borderId="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8" fillId="11" borderId="41"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7"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168" fontId="85"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168" fontId="85"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169" fontId="85"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4" fillId="9" borderId="38"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0" fontId="83" fillId="64" borderId="53" applyNumberFormat="0" applyAlignment="0" applyProtection="0"/>
    <xf numFmtId="168" fontId="85" fillId="64" borderId="53" applyNumberFormat="0" applyAlignment="0" applyProtection="0"/>
    <xf numFmtId="169" fontId="85" fillId="64" borderId="53" applyNumberFormat="0" applyAlignment="0" applyProtection="0"/>
    <xf numFmtId="168" fontId="85" fillId="64" borderId="53" applyNumberFormat="0" applyAlignment="0" applyProtection="0"/>
    <xf numFmtId="168" fontId="85" fillId="64" borderId="53" applyNumberFormat="0" applyAlignment="0" applyProtection="0"/>
    <xf numFmtId="169" fontId="85" fillId="64" borderId="53" applyNumberFormat="0" applyAlignment="0" applyProtection="0"/>
    <xf numFmtId="168" fontId="85" fillId="64" borderId="53" applyNumberFormat="0" applyAlignment="0" applyProtection="0"/>
    <xf numFmtId="168" fontId="85" fillId="64" borderId="53" applyNumberFormat="0" applyAlignment="0" applyProtection="0"/>
    <xf numFmtId="169" fontId="85" fillId="64" borderId="53" applyNumberFormat="0" applyAlignment="0" applyProtection="0"/>
    <xf numFmtId="168" fontId="85" fillId="64" borderId="53" applyNumberFormat="0" applyAlignment="0" applyProtection="0"/>
    <xf numFmtId="168" fontId="85" fillId="64" borderId="53" applyNumberFormat="0" applyAlignment="0" applyProtection="0"/>
    <xf numFmtId="169" fontId="85" fillId="64" borderId="53" applyNumberFormat="0" applyAlignment="0" applyProtection="0"/>
    <xf numFmtId="168" fontId="85" fillId="64" borderId="53" applyNumberFormat="0" applyAlignment="0" applyProtection="0"/>
    <xf numFmtId="0" fontId="83" fillId="64" borderId="53"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168" fontId="94"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168" fontId="94"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169" fontId="94"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 fillId="0" borderId="42"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0" fontId="47" fillId="0" borderId="54" applyNumberFormat="0" applyFill="0" applyAlignment="0" applyProtection="0"/>
    <xf numFmtId="168" fontId="94" fillId="0" borderId="54" applyNumberFormat="0" applyFill="0" applyAlignment="0" applyProtection="0"/>
    <xf numFmtId="169" fontId="94" fillId="0" borderId="54" applyNumberFormat="0" applyFill="0" applyAlignment="0" applyProtection="0"/>
    <xf numFmtId="168" fontId="94" fillId="0" borderId="54" applyNumberFormat="0" applyFill="0" applyAlignment="0" applyProtection="0"/>
    <xf numFmtId="168" fontId="94" fillId="0" borderId="54" applyNumberFormat="0" applyFill="0" applyAlignment="0" applyProtection="0"/>
    <xf numFmtId="169" fontId="94" fillId="0" borderId="54" applyNumberFormat="0" applyFill="0" applyAlignment="0" applyProtection="0"/>
    <xf numFmtId="168" fontId="94" fillId="0" borderId="54" applyNumberFormat="0" applyFill="0" applyAlignment="0" applyProtection="0"/>
    <xf numFmtId="168" fontId="94" fillId="0" borderId="54" applyNumberFormat="0" applyFill="0" applyAlignment="0" applyProtection="0"/>
    <xf numFmtId="169" fontId="94" fillId="0" borderId="54" applyNumberFormat="0" applyFill="0" applyAlignment="0" applyProtection="0"/>
    <xf numFmtId="168" fontId="94" fillId="0" borderId="54" applyNumberFormat="0" applyFill="0" applyAlignment="0" applyProtection="0"/>
    <xf numFmtId="168" fontId="94" fillId="0" borderId="54" applyNumberFormat="0" applyFill="0" applyAlignment="0" applyProtection="0"/>
    <xf numFmtId="169" fontId="94" fillId="0" borderId="54" applyNumberFormat="0" applyFill="0" applyAlignment="0" applyProtection="0"/>
    <xf numFmtId="168" fontId="94" fillId="0" borderId="54" applyNumberFormat="0" applyFill="0" applyAlignment="0" applyProtection="0"/>
    <xf numFmtId="0" fontId="47" fillId="0" borderId="54" applyNumberFormat="0" applyFill="0" applyAlignment="0" applyProtection="0"/>
    <xf numFmtId="0" fontId="25" fillId="0" borderId="55"/>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25" applyNumberFormat="0" applyFill="0" applyAlignment="0" applyProtection="0"/>
    <xf numFmtId="168" fontId="94" fillId="0" borderId="125" applyNumberFormat="0" applyFill="0" applyAlignment="0" applyProtection="0"/>
    <xf numFmtId="169" fontId="94" fillId="0" borderId="125" applyNumberFormat="0" applyFill="0" applyAlignment="0" applyProtection="0"/>
    <xf numFmtId="168" fontId="94" fillId="0" borderId="125" applyNumberFormat="0" applyFill="0" applyAlignment="0" applyProtection="0"/>
    <xf numFmtId="168" fontId="94" fillId="0" borderId="125" applyNumberFormat="0" applyFill="0" applyAlignment="0" applyProtection="0"/>
    <xf numFmtId="169" fontId="94" fillId="0" borderId="125" applyNumberFormat="0" applyFill="0" applyAlignment="0" applyProtection="0"/>
    <xf numFmtId="168" fontId="94" fillId="0" borderId="125" applyNumberFormat="0" applyFill="0" applyAlignment="0" applyProtection="0"/>
    <xf numFmtId="168" fontId="94" fillId="0" borderId="125" applyNumberFormat="0" applyFill="0" applyAlignment="0" applyProtection="0"/>
    <xf numFmtId="169" fontId="94" fillId="0" borderId="125" applyNumberFormat="0" applyFill="0" applyAlignment="0" applyProtection="0"/>
    <xf numFmtId="168" fontId="94" fillId="0" borderId="125" applyNumberFormat="0" applyFill="0" applyAlignment="0" applyProtection="0"/>
    <xf numFmtId="168" fontId="94" fillId="0" borderId="125" applyNumberFormat="0" applyFill="0" applyAlignment="0" applyProtection="0"/>
    <xf numFmtId="169" fontId="94" fillId="0" borderId="125" applyNumberFormat="0" applyFill="0" applyAlignment="0" applyProtection="0"/>
    <xf numFmtId="168" fontId="94"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169" fontId="94"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168" fontId="94"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168" fontId="94"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0" fontId="47" fillId="0" borderId="125" applyNumberFormat="0" applyFill="0" applyAlignment="0" applyProtection="0"/>
    <xf numFmtId="188" fontId="2" fillId="70" borderId="119" applyFont="0">
      <alignment horizontal="right" vertical="center"/>
    </xf>
    <xf numFmtId="3" fontId="2" fillId="70" borderId="119" applyFont="0">
      <alignment horizontal="right" vertical="center"/>
    </xf>
    <xf numFmtId="0" fontId="83" fillId="64" borderId="124" applyNumberFormat="0" applyAlignment="0" applyProtection="0"/>
    <xf numFmtId="168" fontId="85" fillId="64" borderId="124" applyNumberFormat="0" applyAlignment="0" applyProtection="0"/>
    <xf numFmtId="169" fontId="85" fillId="64" borderId="124" applyNumberFormat="0" applyAlignment="0" applyProtection="0"/>
    <xf numFmtId="168" fontId="85" fillId="64" borderId="124" applyNumberFormat="0" applyAlignment="0" applyProtection="0"/>
    <xf numFmtId="168" fontId="85" fillId="64" borderId="124" applyNumberFormat="0" applyAlignment="0" applyProtection="0"/>
    <xf numFmtId="169" fontId="85" fillId="64" borderId="124" applyNumberFormat="0" applyAlignment="0" applyProtection="0"/>
    <xf numFmtId="168" fontId="85" fillId="64" borderId="124" applyNumberFormat="0" applyAlignment="0" applyProtection="0"/>
    <xf numFmtId="168" fontId="85" fillId="64" borderId="124" applyNumberFormat="0" applyAlignment="0" applyProtection="0"/>
    <xf numFmtId="169" fontId="85" fillId="64" borderId="124" applyNumberFormat="0" applyAlignment="0" applyProtection="0"/>
    <xf numFmtId="168" fontId="85" fillId="64" borderId="124" applyNumberFormat="0" applyAlignment="0" applyProtection="0"/>
    <xf numFmtId="168" fontId="85" fillId="64" borderId="124" applyNumberFormat="0" applyAlignment="0" applyProtection="0"/>
    <xf numFmtId="169" fontId="85" fillId="64" borderId="124" applyNumberFormat="0" applyAlignment="0" applyProtection="0"/>
    <xf numFmtId="168" fontId="85"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169" fontId="85"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168" fontId="85"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168" fontId="85"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0" fontId="83" fillId="64" borderId="124" applyNumberFormat="0" applyAlignment="0" applyProtection="0"/>
    <xf numFmtId="3" fontId="2" fillId="75" borderId="119" applyFont="0">
      <alignment horizontal="right" vertical="center"/>
      <protection locked="0"/>
    </xf>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 fillId="74" borderId="123" applyNumberFormat="0" applyFont="0" applyAlignment="0" applyProtection="0"/>
    <xf numFmtId="0" fontId="27" fillId="74" borderId="123" applyNumberFormat="0" applyFont="0" applyAlignment="0" applyProtection="0"/>
    <xf numFmtId="0" fontId="2" fillId="74" borderId="123" applyNumberFormat="0" applyFont="0" applyAlignment="0" applyProtection="0"/>
    <xf numFmtId="0" fontId="2"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0" fontId="27" fillId="74" borderId="123" applyNumberFormat="0" applyFont="0" applyAlignment="0" applyProtection="0"/>
    <xf numFmtId="3" fontId="2" fillId="72" borderId="119" applyFont="0">
      <alignment horizontal="right" vertical="center"/>
      <protection locked="0"/>
    </xf>
    <xf numFmtId="0" fontId="66" fillId="43" borderId="122" applyNumberFormat="0" applyAlignment="0" applyProtection="0"/>
    <xf numFmtId="168" fontId="68" fillId="43" borderId="122" applyNumberFormat="0" applyAlignment="0" applyProtection="0"/>
    <xf numFmtId="169" fontId="68" fillId="43" borderId="122" applyNumberFormat="0" applyAlignment="0" applyProtection="0"/>
    <xf numFmtId="168" fontId="68" fillId="43" borderId="122" applyNumberFormat="0" applyAlignment="0" applyProtection="0"/>
    <xf numFmtId="168" fontId="68" fillId="43" borderId="122" applyNumberFormat="0" applyAlignment="0" applyProtection="0"/>
    <xf numFmtId="169" fontId="68" fillId="43" borderId="122" applyNumberFormat="0" applyAlignment="0" applyProtection="0"/>
    <xf numFmtId="168" fontId="68" fillId="43" borderId="122" applyNumberFormat="0" applyAlignment="0" applyProtection="0"/>
    <xf numFmtId="168" fontId="68" fillId="43" borderId="122" applyNumberFormat="0" applyAlignment="0" applyProtection="0"/>
    <xf numFmtId="169" fontId="68" fillId="43" borderId="122" applyNumberFormat="0" applyAlignment="0" applyProtection="0"/>
    <xf numFmtId="168" fontId="68" fillId="43" borderId="122" applyNumberFormat="0" applyAlignment="0" applyProtection="0"/>
    <xf numFmtId="168" fontId="68" fillId="43" borderId="122" applyNumberFormat="0" applyAlignment="0" applyProtection="0"/>
    <xf numFmtId="169" fontId="68" fillId="43" borderId="122" applyNumberFormat="0" applyAlignment="0" applyProtection="0"/>
    <xf numFmtId="168" fontId="68"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169" fontId="68"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168" fontId="68"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168" fontId="68"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66" fillId="43" borderId="122" applyNumberFormat="0" applyAlignment="0" applyProtection="0"/>
    <xf numFmtId="0" fontId="2" fillId="71" borderId="120" applyNumberFormat="0" applyFont="0" applyBorder="0" applyProtection="0">
      <alignment horizontal="left" vertical="center"/>
    </xf>
    <xf numFmtId="9" fontId="2" fillId="71" borderId="119" applyFont="0" applyProtection="0">
      <alignment horizontal="right" vertical="center"/>
    </xf>
    <xf numFmtId="3" fontId="2" fillId="71" borderId="119" applyFont="0" applyProtection="0">
      <alignment horizontal="right" vertical="center"/>
    </xf>
    <xf numFmtId="0" fontId="62" fillId="70" borderId="120" applyFont="0" applyBorder="0">
      <alignment horizontal="center" wrapText="1"/>
    </xf>
    <xf numFmtId="168" fontId="54" fillId="0" borderId="117">
      <alignment horizontal="left" vertical="center"/>
    </xf>
    <xf numFmtId="0" fontId="54" fillId="0" borderId="117">
      <alignment horizontal="left" vertical="center"/>
    </xf>
    <xf numFmtId="0" fontId="54" fillId="0" borderId="117">
      <alignment horizontal="left" vertical="center"/>
    </xf>
    <xf numFmtId="0" fontId="2" fillId="69" borderId="119" applyNumberFormat="0" applyFont="0" applyBorder="0" applyProtection="0">
      <alignment horizontal="center" vertical="center"/>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6" fillId="0" borderId="119" applyNumberFormat="0" applyAlignment="0">
      <alignment horizontal="right"/>
      <protection locked="0"/>
    </xf>
    <xf numFmtId="0" fontId="38" fillId="64" borderId="122" applyNumberFormat="0" applyAlignment="0" applyProtection="0"/>
    <xf numFmtId="168" fontId="40" fillId="64" borderId="122" applyNumberFormat="0" applyAlignment="0" applyProtection="0"/>
    <xf numFmtId="169" fontId="40" fillId="64" borderId="122" applyNumberFormat="0" applyAlignment="0" applyProtection="0"/>
    <xf numFmtId="168" fontId="40" fillId="64" borderId="122" applyNumberFormat="0" applyAlignment="0" applyProtection="0"/>
    <xf numFmtId="168" fontId="40" fillId="64" borderId="122" applyNumberFormat="0" applyAlignment="0" applyProtection="0"/>
    <xf numFmtId="169" fontId="40" fillId="64" borderId="122" applyNumberFormat="0" applyAlignment="0" applyProtection="0"/>
    <xf numFmtId="168" fontId="40" fillId="64" borderId="122" applyNumberFormat="0" applyAlignment="0" applyProtection="0"/>
    <xf numFmtId="168" fontId="40" fillId="64" borderId="122" applyNumberFormat="0" applyAlignment="0" applyProtection="0"/>
    <xf numFmtId="169" fontId="40" fillId="64" borderId="122" applyNumberFormat="0" applyAlignment="0" applyProtection="0"/>
    <xf numFmtId="168" fontId="40" fillId="64" borderId="122" applyNumberFormat="0" applyAlignment="0" applyProtection="0"/>
    <xf numFmtId="168" fontId="40" fillId="64" borderId="122" applyNumberFormat="0" applyAlignment="0" applyProtection="0"/>
    <xf numFmtId="169" fontId="40" fillId="64" borderId="122" applyNumberFormat="0" applyAlignment="0" applyProtection="0"/>
    <xf numFmtId="168" fontId="40"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169" fontId="40"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168" fontId="40"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168" fontId="40"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38" fillId="64" borderId="122" applyNumberFormat="0" applyAlignment="0" applyProtection="0"/>
    <xf numFmtId="0" fontId="1" fillId="0" borderId="0"/>
    <xf numFmtId="169" fontId="26" fillId="37" borderId="0"/>
    <xf numFmtId="0" fontId="2" fillId="0" borderId="0">
      <alignment vertical="center"/>
    </xf>
  </cellStyleXfs>
  <cellXfs count="659">
    <xf numFmtId="0" fontId="0" fillId="0" borderId="0" xfId="0"/>
    <xf numFmtId="0" fontId="0" fillId="0" borderId="0" xfId="0" applyBorder="1"/>
    <xf numFmtId="0" fontId="3" fillId="0" borderId="0" xfId="0" applyFont="1"/>
    <xf numFmtId="0" fontId="0" fillId="0" borderId="0" xfId="0" applyFill="1"/>
    <xf numFmtId="0" fontId="0" fillId="0" borderId="0" xfId="0" applyAlignment="1">
      <alignment wrapText="1"/>
    </xf>
    <xf numFmtId="0" fontId="3" fillId="0" borderId="0" xfId="0" applyFont="1" applyFill="1"/>
    <xf numFmtId="167" fontId="0" fillId="0" borderId="0" xfId="0" applyNumberFormat="1"/>
    <xf numFmtId="167" fontId="0" fillId="0" borderId="0" xfId="0" applyNumberFormat="1" applyBorder="1" applyAlignment="1">
      <alignment horizontal="center"/>
    </xf>
    <xf numFmtId="0" fontId="3" fillId="0" borderId="3" xfId="0" applyFont="1" applyBorder="1"/>
    <xf numFmtId="0" fontId="7" fillId="0" borderId="19" xfId="0" applyFont="1" applyBorder="1"/>
    <xf numFmtId="0" fontId="10" fillId="0" borderId="0" xfId="0" applyFont="1" applyBorder="1"/>
    <xf numFmtId="0" fontId="10" fillId="0" borderId="0" xfId="0" applyFont="1"/>
    <xf numFmtId="0" fontId="7" fillId="0" borderId="0" xfId="0" applyFont="1" applyBorder="1" applyAlignment="1">
      <alignment horizontal="right" wrapText="1"/>
    </xf>
    <xf numFmtId="0" fontId="7" fillId="0" borderId="22" xfId="0" applyFont="1" applyBorder="1" applyAlignment="1">
      <alignment vertical="center"/>
    </xf>
    <xf numFmtId="0" fontId="7" fillId="0" borderId="25" xfId="0" applyFont="1" applyBorder="1"/>
    <xf numFmtId="0" fontId="5" fillId="0" borderId="0" xfId="0" applyFont="1"/>
    <xf numFmtId="0" fontId="7" fillId="0" borderId="0" xfId="11" applyFont="1" applyFill="1" applyBorder="1" applyProtection="1"/>
    <xf numFmtId="0" fontId="3" fillId="0" borderId="0" xfId="0" applyFont="1" applyBorder="1"/>
    <xf numFmtId="0" fontId="7" fillId="0" borderId="0" xfId="0" applyFont="1"/>
    <xf numFmtId="0" fontId="7" fillId="0" borderId="0" xfId="0" applyFont="1" applyAlignment="1">
      <alignment horizontal="right"/>
    </xf>
    <xf numFmtId="0" fontId="7" fillId="0" borderId="0" xfId="11" applyFont="1" applyFill="1" applyBorder="1" applyAlignment="1" applyProtection="1"/>
    <xf numFmtId="0" fontId="3" fillId="0" borderId="7" xfId="0" applyFont="1" applyBorder="1"/>
    <xf numFmtId="0" fontId="3" fillId="0" borderId="0" xfId="0" applyFont="1" applyAlignment="1">
      <alignment wrapText="1"/>
    </xf>
    <xf numFmtId="0" fontId="10" fillId="0" borderId="0" xfId="0" applyFont="1" applyAlignment="1">
      <alignment wrapText="1"/>
    </xf>
    <xf numFmtId="0" fontId="10" fillId="0" borderId="0" xfId="0" applyFont="1" applyAlignment="1">
      <alignment horizontal="center"/>
    </xf>
    <xf numFmtId="0" fontId="8" fillId="0" borderId="0" xfId="11" applyFont="1" applyFill="1" applyBorder="1" applyAlignment="1" applyProtection="1"/>
    <xf numFmtId="0" fontId="7" fillId="0" borderId="8" xfId="0" applyFont="1" applyBorder="1" applyAlignment="1">
      <alignment wrapText="1"/>
    </xf>
    <xf numFmtId="0" fontId="7" fillId="0" borderId="24" xfId="0" applyFont="1" applyBorder="1" applyAlignment="1">
      <alignment wrapText="1"/>
    </xf>
    <xf numFmtId="0" fontId="5" fillId="0" borderId="0" xfId="0" applyFont="1" applyBorder="1"/>
    <xf numFmtId="0" fontId="8" fillId="0" borderId="0" xfId="0" applyFont="1" applyAlignment="1">
      <alignment horizontal="center"/>
    </xf>
    <xf numFmtId="0" fontId="5" fillId="0" borderId="3" xfId="0" applyFont="1" applyBorder="1" applyAlignment="1">
      <alignment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7" fillId="2" borderId="3" xfId="0" applyFont="1" applyFill="1" applyBorder="1" applyAlignment="1">
      <alignment vertical="center"/>
    </xf>
    <xf numFmtId="0" fontId="7" fillId="0" borderId="0" xfId="0" applyFont="1" applyFill="1" applyBorder="1" applyProtection="1"/>
    <xf numFmtId="10" fontId="7" fillId="0" borderId="0" xfId="6" applyNumberFormat="1" applyFont="1" applyFill="1" applyBorder="1" applyProtection="1">
      <protection locked="0"/>
    </xf>
    <xf numFmtId="0" fontId="7" fillId="0" borderId="0" xfId="0" applyFont="1" applyFill="1" applyBorder="1" applyProtection="1">
      <protection locked="0"/>
    </xf>
    <xf numFmtId="0" fontId="16" fillId="0" borderId="0" xfId="0" applyFont="1" applyFill="1" applyBorder="1" applyProtection="1">
      <protection locked="0"/>
    </xf>
    <xf numFmtId="0" fontId="8" fillId="0" borderId="19" xfId="0" applyFont="1" applyFill="1" applyBorder="1" applyAlignment="1" applyProtection="1">
      <alignment horizontal="center" vertical="center"/>
    </xf>
    <xf numFmtId="0" fontId="7" fillId="0" borderId="20" xfId="0" applyFont="1" applyFill="1" applyBorder="1" applyProtection="1"/>
    <xf numFmtId="0" fontId="7" fillId="0" borderId="22" xfId="0" applyFont="1" applyFill="1" applyBorder="1" applyAlignment="1" applyProtection="1">
      <alignment horizontal="left" indent="1"/>
    </xf>
    <xf numFmtId="0" fontId="8" fillId="0" borderId="8" xfId="0" applyFont="1" applyFill="1" applyBorder="1" applyAlignment="1" applyProtection="1">
      <alignment horizontal="center"/>
    </xf>
    <xf numFmtId="0" fontId="7" fillId="0" borderId="3"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8" xfId="0" applyFont="1" applyFill="1" applyBorder="1" applyAlignment="1" applyProtection="1">
      <alignment horizontal="left" indent="1"/>
    </xf>
    <xf numFmtId="0" fontId="7" fillId="0" borderId="8" xfId="0" applyFont="1" applyFill="1" applyBorder="1" applyAlignment="1" applyProtection="1">
      <alignment horizontal="left" indent="2"/>
    </xf>
    <xf numFmtId="0" fontId="8" fillId="0" borderId="8" xfId="0" applyFont="1" applyFill="1" applyBorder="1" applyAlignment="1" applyProtection="1"/>
    <xf numFmtId="0" fontId="7" fillId="0" borderId="25" xfId="0" applyFont="1" applyFill="1" applyBorder="1" applyAlignment="1" applyProtection="1">
      <alignment horizontal="left" indent="1"/>
    </xf>
    <xf numFmtId="0" fontId="8" fillId="0" borderId="28" xfId="0" applyFont="1" applyFill="1" applyBorder="1" applyAlignment="1" applyProtection="1"/>
    <xf numFmtId="0" fontId="17" fillId="0" borderId="0" xfId="0" applyFont="1" applyAlignment="1">
      <alignment vertical="center"/>
    </xf>
    <xf numFmtId="0" fontId="7" fillId="0" borderId="0" xfId="0" applyFont="1" applyFill="1" applyBorder="1"/>
    <xf numFmtId="0" fontId="16" fillId="0" borderId="0" xfId="0" applyFont="1" applyFill="1"/>
    <xf numFmtId="0" fontId="18" fillId="0" borderId="3" xfId="0" applyFont="1" applyFill="1" applyBorder="1" applyAlignment="1">
      <alignment horizontal="left"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left" indent="1"/>
    </xf>
    <xf numFmtId="0" fontId="19" fillId="0" borderId="3" xfId="0" applyFont="1" applyFill="1" applyBorder="1" applyAlignment="1">
      <alignment horizontal="center"/>
    </xf>
    <xf numFmtId="38" fontId="18" fillId="0" borderId="3" xfId="0" applyNumberFormat="1" applyFont="1" applyFill="1" applyBorder="1" applyAlignment="1" applyProtection="1">
      <alignment horizontal="right"/>
      <protection locked="0"/>
    </xf>
    <xf numFmtId="0" fontId="18" fillId="0" borderId="3" xfId="0" applyFont="1" applyFill="1" applyBorder="1" applyAlignment="1">
      <alignment horizontal="left" wrapText="1" indent="1"/>
    </xf>
    <xf numFmtId="0" fontId="18" fillId="0" borderId="3" xfId="0" applyFont="1" applyFill="1" applyBorder="1" applyAlignment="1">
      <alignment horizontal="left" wrapText="1" indent="2"/>
    </xf>
    <xf numFmtId="0" fontId="19" fillId="0" borderId="3" xfId="0" applyFont="1" applyFill="1" applyBorder="1" applyAlignment="1"/>
    <xf numFmtId="0" fontId="19" fillId="0" borderId="3" xfId="0" applyFont="1" applyFill="1" applyBorder="1" applyAlignment="1">
      <alignment horizontal="left"/>
    </xf>
    <xf numFmtId="0" fontId="19" fillId="0" borderId="3" xfId="0" applyFont="1" applyFill="1" applyBorder="1" applyAlignment="1">
      <alignment horizontal="left" indent="1"/>
    </xf>
    <xf numFmtId="0" fontId="19" fillId="0" borderId="3" xfId="0" applyFont="1" applyFill="1" applyBorder="1" applyAlignment="1">
      <alignment horizontal="center" vertical="center" wrapText="1"/>
    </xf>
    <xf numFmtId="0" fontId="4" fillId="0" borderId="0" xfId="0" applyFont="1" applyAlignment="1">
      <alignment horizontal="center"/>
    </xf>
    <xf numFmtId="0" fontId="8" fillId="0" borderId="0" xfId="0" applyFont="1" applyFill="1" applyBorder="1" applyAlignment="1">
      <alignment horizontal="center" wrapText="1"/>
    </xf>
    <xf numFmtId="0" fontId="7" fillId="0" borderId="24" xfId="0" applyFont="1" applyBorder="1" applyAlignment="1"/>
    <xf numFmtId="0" fontId="11" fillId="0" borderId="8" xfId="0" applyFont="1" applyBorder="1" applyAlignment="1">
      <alignment wrapText="1"/>
    </xf>
    <xf numFmtId="0" fontId="3" fillId="0" borderId="24" xfId="0" applyFont="1" applyBorder="1" applyAlignment="1"/>
    <xf numFmtId="0" fontId="11"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3" fillId="0" borderId="0" xfId="0" applyFont="1"/>
    <xf numFmtId="0" fontId="7" fillId="0" borderId="1" xfId="0" applyFont="1" applyBorder="1"/>
    <xf numFmtId="0" fontId="8" fillId="0" borderId="0" xfId="0" applyFont="1" applyFill="1" applyBorder="1" applyAlignment="1" applyProtection="1">
      <alignment horizontal="center" vertical="center"/>
    </xf>
    <xf numFmtId="0" fontId="3" fillId="0" borderId="0" xfId="0" applyFont="1" applyBorder="1" applyAlignment="1">
      <alignment horizontal="center" vertical="center" wrapText="1"/>
    </xf>
    <xf numFmtId="0" fontId="5" fillId="3" borderId="3" xfId="13" applyFont="1" applyFill="1" applyBorder="1" applyAlignment="1" applyProtection="1">
      <alignment vertical="center" wrapText="1"/>
      <protection locked="0"/>
    </xf>
    <xf numFmtId="0" fontId="5" fillId="3" borderId="3" xfId="13" applyFont="1" applyFill="1" applyBorder="1" applyAlignment="1" applyProtection="1">
      <alignment horizontal="left" vertical="center" wrapText="1"/>
      <protection locked="0"/>
    </xf>
    <xf numFmtId="0" fontId="5" fillId="3" borderId="3" xfId="9" applyFont="1" applyFill="1" applyBorder="1" applyAlignment="1" applyProtection="1">
      <alignment horizontal="left" vertical="center" wrapText="1"/>
      <protection locked="0"/>
    </xf>
    <xf numFmtId="0" fontId="5" fillId="0" borderId="3" xfId="13" applyFont="1" applyBorder="1" applyAlignment="1" applyProtection="1">
      <alignment horizontal="left" vertical="center" wrapText="1"/>
      <protection locked="0"/>
    </xf>
    <xf numFmtId="0" fontId="5" fillId="0" borderId="3" xfId="13" applyFont="1" applyFill="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5" fillId="3" borderId="7" xfId="13" applyFont="1" applyFill="1" applyBorder="1" applyAlignment="1" applyProtection="1">
      <alignment vertical="center" wrapText="1"/>
      <protection locked="0"/>
    </xf>
    <xf numFmtId="0" fontId="5" fillId="3" borderId="2" xfId="13" applyFont="1" applyFill="1" applyBorder="1" applyAlignment="1" applyProtection="1">
      <alignment vertical="center" wrapText="1"/>
      <protection locked="0"/>
    </xf>
    <xf numFmtId="0" fontId="5" fillId="3" borderId="7" xfId="13" applyFont="1" applyFill="1" applyBorder="1" applyAlignment="1" applyProtection="1">
      <alignment horizontal="left" vertical="center" wrapText="1"/>
      <protection locked="0"/>
    </xf>
    <xf numFmtId="0" fontId="4" fillId="36" borderId="3" xfId="0" applyFont="1" applyFill="1" applyBorder="1" applyAlignment="1">
      <alignment horizontal="left" vertical="top" wrapText="1"/>
    </xf>
    <xf numFmtId="1" fontId="13" fillId="36" borderId="3" xfId="2" applyNumberFormat="1" applyFont="1" applyFill="1" applyBorder="1" applyAlignment="1" applyProtection="1">
      <alignment horizontal="left" vertical="top" wrapText="1"/>
    </xf>
    <xf numFmtId="0" fontId="13" fillId="36" borderId="3" xfId="13" applyFont="1" applyFill="1" applyBorder="1" applyAlignment="1" applyProtection="1">
      <alignment vertical="center" wrapText="1"/>
      <protection locked="0"/>
    </xf>
    <xf numFmtId="0" fontId="23" fillId="0" borderId="36" xfId="0" applyFont="1" applyBorder="1" applyAlignment="1">
      <alignment wrapText="1"/>
    </xf>
    <xf numFmtId="0" fontId="23" fillId="0" borderId="12" xfId="0" applyFont="1" applyBorder="1" applyAlignment="1">
      <alignment wrapText="1"/>
    </xf>
    <xf numFmtId="0" fontId="17" fillId="0" borderId="12" xfId="0" applyFont="1" applyBorder="1" applyAlignment="1">
      <alignment wrapText="1"/>
    </xf>
    <xf numFmtId="0" fontId="17" fillId="0" borderId="12" xfId="0" applyFont="1" applyBorder="1" applyAlignment="1">
      <alignment horizontal="right" wrapText="1"/>
    </xf>
    <xf numFmtId="0" fontId="23" fillId="0" borderId="13" xfId="0" applyFont="1" applyBorder="1" applyAlignment="1">
      <alignment wrapText="1"/>
    </xf>
    <xf numFmtId="0" fontId="17" fillId="0" borderId="13" xfId="0" applyFont="1" applyBorder="1" applyAlignment="1">
      <alignment horizontal="right" wrapText="1"/>
    </xf>
    <xf numFmtId="0" fontId="22" fillId="36" borderId="16" xfId="0" applyFont="1" applyFill="1" applyBorder="1" applyAlignment="1">
      <alignment wrapText="1"/>
    </xf>
    <xf numFmtId="0" fontId="3" fillId="0" borderId="22" xfId="0" applyFont="1" applyBorder="1"/>
    <xf numFmtId="0" fontId="23" fillId="0" borderId="3" xfId="0" applyFont="1" applyBorder="1"/>
    <xf numFmtId="0" fontId="22" fillId="0" borderId="0" xfId="0" applyFont="1"/>
    <xf numFmtId="0" fontId="5" fillId="0" borderId="3" xfId="13" applyFont="1" applyBorder="1" applyAlignment="1" applyProtection="1">
      <alignment horizontal="center" vertical="center" wrapText="1"/>
      <protection locked="0"/>
    </xf>
    <xf numFmtId="0" fontId="3" fillId="0" borderId="0" xfId="0" applyFont="1" applyBorder="1" applyAlignment="1">
      <alignment vertical="center"/>
    </xf>
    <xf numFmtId="0" fontId="3" fillId="0" borderId="0" xfId="0" applyFont="1" applyBorder="1" applyAlignment="1">
      <alignment vertical="center" wrapText="1"/>
    </xf>
    <xf numFmtId="164" fontId="5" fillId="3" borderId="3" xfId="1" applyNumberFormat="1" applyFont="1" applyFill="1" applyBorder="1" applyAlignment="1" applyProtection="1">
      <alignment horizontal="center" vertical="center" wrapText="1"/>
      <protection locked="0"/>
    </xf>
    <xf numFmtId="164" fontId="5" fillId="3" borderId="22" xfId="1" applyNumberFormat="1" applyFont="1" applyFill="1" applyBorder="1" applyAlignment="1" applyProtection="1">
      <alignment horizontal="center" vertical="center" wrapText="1"/>
      <protection locked="0"/>
    </xf>
    <xf numFmtId="164" fontId="5" fillId="3" borderId="23" xfId="1" applyNumberFormat="1" applyFont="1" applyFill="1" applyBorder="1" applyAlignment="1" applyProtection="1">
      <alignment horizontal="center" vertical="center" wrapText="1"/>
      <protection locked="0"/>
    </xf>
    <xf numFmtId="0" fontId="3" fillId="0" borderId="19" xfId="0" applyFont="1" applyBorder="1"/>
    <xf numFmtId="0" fontId="3" fillId="0" borderId="21" xfId="0" applyFont="1" applyBorder="1"/>
    <xf numFmtId="0" fontId="5" fillId="3" borderId="25" xfId="9" applyFont="1" applyFill="1" applyBorder="1" applyAlignment="1" applyProtection="1">
      <alignment horizontal="left" vertical="center"/>
      <protection locked="0"/>
    </xf>
    <xf numFmtId="0" fontId="13" fillId="3" borderId="27" xfId="16" applyFont="1" applyFill="1" applyBorder="1" applyAlignment="1" applyProtection="1">
      <protection locked="0"/>
    </xf>
    <xf numFmtId="0" fontId="3" fillId="0" borderId="0" xfId="0" applyFont="1" applyFill="1" applyBorder="1" applyAlignment="1">
      <alignment wrapText="1"/>
    </xf>
    <xf numFmtId="0" fontId="7" fillId="3" borderId="3" xfId="5" applyFont="1" applyFill="1" applyBorder="1" applyProtection="1">
      <protection locked="0"/>
    </xf>
    <xf numFmtId="0" fontId="7" fillId="0" borderId="3" xfId="13" applyFont="1" applyFill="1" applyBorder="1" applyAlignment="1" applyProtection="1">
      <alignment horizontal="center" vertical="center" wrapText="1"/>
      <protection locked="0"/>
    </xf>
    <xf numFmtId="0" fontId="7" fillId="3" borderId="3" xfId="13" applyFont="1" applyFill="1" applyBorder="1" applyAlignment="1" applyProtection="1">
      <alignment horizontal="center" vertical="center" wrapText="1"/>
      <protection locked="0"/>
    </xf>
    <xf numFmtId="3" fontId="7" fillId="3" borderId="3" xfId="1" applyNumberFormat="1" applyFont="1" applyFill="1" applyBorder="1" applyAlignment="1" applyProtection="1">
      <alignment horizontal="center" vertical="center" wrapText="1"/>
      <protection locked="0"/>
    </xf>
    <xf numFmtId="9" fontId="7" fillId="3" borderId="3" xfId="15" applyNumberFormat="1" applyFont="1" applyFill="1" applyBorder="1" applyAlignment="1" applyProtection="1">
      <alignment horizontal="center" vertical="center"/>
      <protection locked="0"/>
    </xf>
    <xf numFmtId="0" fontId="8" fillId="3" borderId="3" xfId="13" applyFont="1" applyFill="1" applyBorder="1" applyAlignment="1" applyProtection="1">
      <alignment wrapText="1"/>
      <protection locked="0"/>
    </xf>
    <xf numFmtId="0" fontId="7" fillId="3" borderId="3" xfId="13" applyFont="1" applyFill="1" applyBorder="1" applyAlignment="1" applyProtection="1">
      <alignment horizontal="left" vertical="center" wrapText="1"/>
      <protection locked="0"/>
    </xf>
    <xf numFmtId="165" fontId="7" fillId="3" borderId="3" xfId="8" applyNumberFormat="1" applyFont="1" applyFill="1" applyBorder="1" applyAlignment="1" applyProtection="1">
      <alignment horizontal="right" wrapText="1"/>
      <protection locked="0"/>
    </xf>
    <xf numFmtId="0" fontId="7" fillId="0" borderId="3" xfId="13" applyFont="1" applyFill="1" applyBorder="1" applyAlignment="1" applyProtection="1">
      <alignment horizontal="left" vertical="center" wrapText="1"/>
      <protection locked="0"/>
    </xf>
    <xf numFmtId="165" fontId="7" fillId="4" borderId="3" xfId="8" applyNumberFormat="1" applyFont="1" applyFill="1" applyBorder="1" applyAlignment="1" applyProtection="1">
      <alignment horizontal="right" wrapText="1"/>
      <protection locked="0"/>
    </xf>
    <xf numFmtId="0" fontId="8" fillId="0" borderId="3" xfId="13" applyFont="1" applyFill="1" applyBorder="1" applyAlignment="1" applyProtection="1">
      <alignment wrapTex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0" xfId="11" applyFont="1" applyFill="1" applyBorder="1" applyAlignment="1" applyProtection="1">
      <alignment vertical="center"/>
    </xf>
    <xf numFmtId="0" fontId="3" fillId="0" borderId="22" xfId="0" applyFont="1" applyBorder="1" applyAlignment="1">
      <alignment vertical="center"/>
    </xf>
    <xf numFmtId="0" fontId="7" fillId="0" borderId="22" xfId="0" applyFont="1" applyBorder="1" applyAlignment="1">
      <alignment horizontal="right" vertical="center" wrapText="1"/>
    </xf>
    <xf numFmtId="0" fontId="7" fillId="0" borderId="22" xfId="0" applyFont="1" applyFill="1" applyBorder="1" applyAlignment="1">
      <alignment horizontal="center" vertical="center" wrapText="1"/>
    </xf>
    <xf numFmtId="0" fontId="7" fillId="0" borderId="22" xfId="0" applyFont="1" applyFill="1" applyBorder="1" applyAlignment="1">
      <alignment horizontal="right" vertical="center" wrapText="1"/>
    </xf>
    <xf numFmtId="0" fontId="7" fillId="2" borderId="22" xfId="0" applyFont="1" applyFill="1" applyBorder="1" applyAlignment="1">
      <alignment horizontal="right" vertical="center"/>
    </xf>
    <xf numFmtId="0" fontId="7" fillId="2" borderId="25" xfId="0" applyFont="1" applyFill="1" applyBorder="1" applyAlignment="1">
      <alignment horizontal="right" vertical="center"/>
    </xf>
    <xf numFmtId="0" fontId="18" fillId="0" borderId="19" xfId="0" applyFont="1" applyFill="1" applyBorder="1" applyAlignment="1">
      <alignment horizontal="left" vertical="center" indent="1"/>
    </xf>
    <xf numFmtId="0" fontId="18" fillId="0" borderId="20" xfId="0" applyFont="1" applyFill="1" applyBorder="1" applyAlignment="1">
      <alignment horizontal="left" vertical="center"/>
    </xf>
    <xf numFmtId="0" fontId="18" fillId="0" borderId="22" xfId="0" applyFont="1" applyFill="1" applyBorder="1" applyAlignment="1">
      <alignment horizontal="left" vertical="center" indent="1"/>
    </xf>
    <xf numFmtId="0" fontId="18" fillId="0" borderId="23" xfId="0" applyFont="1" applyFill="1" applyBorder="1" applyAlignment="1">
      <alignment horizontal="center" vertical="center" wrapText="1"/>
    </xf>
    <xf numFmtId="0" fontId="18" fillId="0" borderId="22" xfId="0" applyFont="1" applyFill="1" applyBorder="1" applyAlignment="1">
      <alignment horizontal="left" indent="1"/>
    </xf>
    <xf numFmtId="38" fontId="18" fillId="0" borderId="23" xfId="0" applyNumberFormat="1" applyFont="1" applyFill="1" applyBorder="1" applyAlignment="1" applyProtection="1">
      <alignment horizontal="right"/>
      <protection locked="0"/>
    </xf>
    <xf numFmtId="0" fontId="18" fillId="0" borderId="25" xfId="0" applyFont="1" applyFill="1" applyBorder="1" applyAlignment="1">
      <alignment horizontal="left" vertical="center" indent="1"/>
    </xf>
    <xf numFmtId="0" fontId="19" fillId="0" borderId="26" xfId="0" applyFont="1" applyFill="1" applyBorder="1" applyAlignment="1"/>
    <xf numFmtId="0" fontId="3" fillId="0" borderId="60" xfId="0" applyFont="1" applyBorder="1"/>
    <xf numFmtId="0" fontId="20" fillId="0" borderId="25" xfId="0" applyFont="1" applyBorder="1" applyAlignment="1">
      <alignment horizontal="center" vertical="center" wrapText="1"/>
    </xf>
    <xf numFmtId="0" fontId="20" fillId="0" borderId="26" xfId="0" applyFont="1" applyBorder="1" applyAlignment="1">
      <alignment vertical="center" wrapText="1"/>
    </xf>
    <xf numFmtId="0" fontId="3" fillId="0" borderId="61" xfId="0" applyFont="1" applyBorder="1"/>
    <xf numFmtId="0" fontId="5" fillId="0" borderId="19" xfId="9" applyFont="1" applyFill="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5" fillId="3" borderId="21" xfId="2" applyNumberFormat="1" applyFont="1" applyFill="1" applyBorder="1" applyAlignment="1" applyProtection="1">
      <alignment horizontal="center" vertical="center"/>
      <protection locked="0"/>
    </xf>
    <xf numFmtId="0" fontId="5" fillId="0" borderId="22" xfId="9" applyFont="1" applyFill="1" applyBorder="1" applyAlignment="1" applyProtection="1">
      <alignment horizontal="center" vertical="center"/>
      <protection locked="0"/>
    </xf>
    <xf numFmtId="0" fontId="5" fillId="0" borderId="0" xfId="13" applyFont="1" applyBorder="1" applyAlignment="1" applyProtection="1">
      <alignment wrapText="1"/>
      <protection locked="0"/>
    </xf>
    <xf numFmtId="0" fontId="5" fillId="0" borderId="22" xfId="9" applyFont="1" applyFill="1" applyBorder="1" applyAlignment="1" applyProtection="1">
      <alignment horizontal="center" vertical="center" wrapText="1"/>
      <protection locked="0"/>
    </xf>
    <xf numFmtId="0" fontId="5" fillId="0" borderId="25" xfId="9" applyFont="1" applyFill="1" applyBorder="1" applyAlignment="1" applyProtection="1">
      <alignment horizontal="center" vertical="center" wrapText="1"/>
      <protection locked="0"/>
    </xf>
    <xf numFmtId="0" fontId="13"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9" xfId="0" applyNumberFormat="1" applyFont="1" applyBorder="1" applyAlignment="1">
      <alignment horizontal="center"/>
    </xf>
    <xf numFmtId="167" fontId="23" fillId="0" borderId="67" xfId="0" applyNumberFormat="1" applyFont="1" applyBorder="1" applyAlignment="1">
      <alignment horizontal="center"/>
    </xf>
    <xf numFmtId="167" fontId="17" fillId="0" borderId="67" xfId="0" applyNumberFormat="1" applyFont="1" applyBorder="1" applyAlignment="1">
      <alignment horizontal="center"/>
    </xf>
    <xf numFmtId="167" fontId="23" fillId="0" borderId="70" xfId="0" applyNumberFormat="1" applyFont="1" applyBorder="1" applyAlignment="1">
      <alignment horizontal="center"/>
    </xf>
    <xf numFmtId="167" fontId="22" fillId="36" borderId="62" xfId="0" applyNumberFormat="1" applyFont="1" applyFill="1" applyBorder="1" applyAlignment="1">
      <alignment horizontal="center"/>
    </xf>
    <xf numFmtId="167" fontId="23" fillId="0" borderId="66" xfId="0" applyNumberFormat="1" applyFont="1" applyBorder="1" applyAlignment="1">
      <alignment horizontal="center"/>
    </xf>
    <xf numFmtId="167" fontId="23" fillId="0" borderId="71" xfId="0" applyNumberFormat="1" applyFont="1" applyBorder="1" applyAlignment="1">
      <alignment horizontal="center"/>
    </xf>
    <xf numFmtId="0" fontId="23" fillId="0" borderId="25" xfId="0" applyFont="1" applyBorder="1" applyAlignment="1">
      <alignment horizontal="center"/>
    </xf>
    <xf numFmtId="0" fontId="22" fillId="36" borderId="63" xfId="0" applyFont="1" applyFill="1" applyBorder="1" applyAlignment="1">
      <alignment wrapText="1"/>
    </xf>
    <xf numFmtId="167" fontId="22" fillId="36" borderId="65" xfId="0" applyNumberFormat="1" applyFont="1" applyFill="1" applyBorder="1" applyAlignment="1">
      <alignment horizont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0" fillId="0" borderId="0" xfId="0" applyFont="1" applyFill="1"/>
    <xf numFmtId="0" fontId="3" fillId="0" borderId="72" xfId="0" applyFont="1" applyBorder="1"/>
    <xf numFmtId="0" fontId="3" fillId="0" borderId="20" xfId="0" applyFont="1" applyBorder="1"/>
    <xf numFmtId="0" fontId="3" fillId="0" borderId="25" xfId="0" applyFont="1" applyBorder="1"/>
    <xf numFmtId="0" fontId="5" fillId="3" borderId="23" xfId="13" applyFont="1" applyFill="1" applyBorder="1" applyAlignment="1" applyProtection="1">
      <alignment horizontal="left" vertical="center"/>
      <protection locked="0"/>
    </xf>
    <xf numFmtId="0" fontId="10" fillId="0" borderId="0" xfId="0" applyFont="1" applyAlignment="1"/>
    <xf numFmtId="0" fontId="5" fillId="3" borderId="22" xfId="5" applyFont="1" applyFill="1" applyBorder="1" applyAlignment="1" applyProtection="1">
      <alignment horizontal="right" vertical="center"/>
      <protection locked="0"/>
    </xf>
    <xf numFmtId="0" fontId="13" fillId="3" borderId="26" xfId="16" applyFont="1" applyFill="1" applyBorder="1" applyAlignment="1" applyProtection="1">
      <protection locked="0"/>
    </xf>
    <xf numFmtId="0" fontId="3" fillId="0" borderId="20" xfId="0" applyFont="1" applyBorder="1" applyAlignment="1">
      <alignment wrapText="1"/>
    </xf>
    <xf numFmtId="0" fontId="3" fillId="0" borderId="21" xfId="0" applyFont="1" applyBorder="1" applyAlignment="1">
      <alignment wrapText="1"/>
    </xf>
    <xf numFmtId="0" fontId="4" fillId="0" borderId="26" xfId="0" applyFont="1" applyBorder="1"/>
    <xf numFmtId="0" fontId="7" fillId="3" borderId="22" xfId="5" applyFont="1" applyFill="1" applyBorder="1" applyAlignment="1" applyProtection="1">
      <alignment horizontal="left" vertical="center"/>
      <protection locked="0"/>
    </xf>
    <xf numFmtId="0" fontId="7" fillId="3" borderId="23" xfId="13" applyFont="1" applyFill="1" applyBorder="1" applyAlignment="1" applyProtection="1">
      <alignment horizontal="center" vertical="center" wrapText="1"/>
      <protection locked="0"/>
    </xf>
    <xf numFmtId="0" fontId="7" fillId="3" borderId="22" xfId="5" applyFont="1" applyFill="1" applyBorder="1" applyAlignment="1" applyProtection="1">
      <alignment horizontal="right" vertical="center"/>
      <protection locked="0"/>
    </xf>
    <xf numFmtId="3" fontId="7" fillId="36" borderId="23" xfId="5" applyNumberFormat="1" applyFont="1" applyFill="1" applyBorder="1" applyProtection="1">
      <protection locked="0"/>
    </xf>
    <xf numFmtId="0" fontId="7" fillId="3" borderId="25" xfId="9" applyFont="1" applyFill="1" applyBorder="1" applyAlignment="1" applyProtection="1">
      <alignment horizontal="right" vertical="center"/>
      <protection locked="0"/>
    </xf>
    <xf numFmtId="0" fontId="8" fillId="3" borderId="26" xfId="16" applyFont="1" applyFill="1" applyBorder="1" applyAlignment="1" applyProtection="1">
      <protection locked="0"/>
    </xf>
    <xf numFmtId="3" fontId="8" fillId="36" borderId="26" xfId="16" applyNumberFormat="1" applyFont="1" applyFill="1" applyBorder="1" applyAlignment="1" applyProtection="1">
      <protection locked="0"/>
    </xf>
    <xf numFmtId="164" fontId="8" fillId="36" borderId="27" xfId="1" applyNumberFormat="1" applyFont="1" applyFill="1" applyBorder="1" applyAlignment="1" applyProtection="1">
      <protection locked="0"/>
    </xf>
    <xf numFmtId="0" fontId="3" fillId="0" borderId="60" xfId="0" applyFont="1" applyBorder="1" applyAlignment="1">
      <alignment horizontal="center"/>
    </xf>
    <xf numFmtId="0" fontId="3" fillId="0" borderId="61"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5" fillId="3" borderId="3" xfId="13" applyFont="1" applyFill="1" applyBorder="1" applyAlignment="1" applyProtection="1">
      <alignment horizontal="left" vertical="center"/>
      <protection locked="0"/>
    </xf>
    <xf numFmtId="0" fontId="5" fillId="3" borderId="3" xfId="13" applyFont="1" applyFill="1" applyBorder="1" applyAlignment="1" applyProtection="1">
      <alignment horizontal="left" vertical="center" wrapText="1" indent="3"/>
      <protection locked="0"/>
    </xf>
    <xf numFmtId="0" fontId="3" fillId="0" borderId="23" xfId="0" applyFont="1" applyBorder="1" applyAlignment="1">
      <alignment horizontal="center" vertical="center"/>
    </xf>
    <xf numFmtId="0" fontId="0" fillId="0" borderId="0" xfId="0" applyAlignment="1"/>
    <xf numFmtId="0" fontId="1" fillId="0" borderId="0" xfId="0" applyFont="1"/>
    <xf numFmtId="0" fontId="7" fillId="3" borderId="3" xfId="20960" applyFont="1" applyFill="1" applyBorder="1" applyAlignment="1" applyProtection="1">
      <alignment horizontal="left" wrapText="1" indent="1"/>
    </xf>
    <xf numFmtId="0" fontId="7"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7" fillId="0" borderId="2" xfId="20960" applyFont="1" applyFill="1" applyBorder="1" applyAlignment="1" applyProtection="1">
      <alignment horizontal="left" wrapText="1" indent="1"/>
    </xf>
    <xf numFmtId="0" fontId="13" fillId="0" borderId="20" xfId="11" applyFont="1" applyFill="1" applyBorder="1" applyAlignment="1" applyProtection="1">
      <alignment horizontal="center" vertical="center"/>
    </xf>
    <xf numFmtId="0" fontId="7" fillId="0" borderId="0" xfId="11" applyFont="1" applyFill="1" applyBorder="1" applyAlignment="1" applyProtection="1">
      <alignment horizontal="left"/>
    </xf>
    <xf numFmtId="0" fontId="16" fillId="0" borderId="0" xfId="11" applyFont="1" applyFill="1" applyBorder="1" applyAlignment="1" applyProtection="1">
      <alignment horizontal="right"/>
    </xf>
    <xf numFmtId="0" fontId="0" fillId="0" borderId="19" xfId="0" applyBorder="1" applyAlignment="1">
      <alignment horizontal="center" vertical="center"/>
    </xf>
    <xf numFmtId="0" fontId="4" fillId="36" borderId="31" xfId="0" applyFont="1" applyFill="1" applyBorder="1" applyAlignment="1">
      <alignment wrapText="1"/>
    </xf>
    <xf numFmtId="0" fontId="3" fillId="0" borderId="9" xfId="0" applyFont="1" applyFill="1" applyBorder="1" applyAlignment="1">
      <alignment vertical="center" wrapText="1"/>
    </xf>
    <xf numFmtId="0" fontId="4" fillId="36" borderId="9" xfId="0" applyFont="1" applyFill="1" applyBorder="1" applyAlignment="1">
      <alignment wrapText="1"/>
    </xf>
    <xf numFmtId="0" fontId="4" fillId="36" borderId="77" xfId="0" applyFont="1" applyFill="1" applyBorder="1" applyAlignment="1">
      <alignment wrapText="1"/>
    </xf>
    <xf numFmtId="0" fontId="13" fillId="0" borderId="0" xfId="11" applyFont="1" applyFill="1" applyBorder="1" applyAlignment="1" applyProtection="1">
      <alignment horizontal="center" vertical="center" wrapText="1"/>
    </xf>
    <xf numFmtId="0" fontId="3" fillId="0" borderId="22" xfId="0" applyFont="1" applyBorder="1" applyAlignment="1">
      <alignment horizontal="center" vertical="center" wrapText="1"/>
    </xf>
    <xf numFmtId="0" fontId="3" fillId="0" borderId="9" xfId="0" applyFont="1" applyFill="1" applyBorder="1" applyAlignment="1"/>
    <xf numFmtId="0" fontId="3" fillId="0" borderId="9" xfId="0" applyFont="1" applyBorder="1" applyAlignment="1">
      <alignment wrapText="1"/>
    </xf>
    <xf numFmtId="0" fontId="3" fillId="0" borderId="25" xfId="0" applyFont="1" applyBorder="1" applyAlignment="1">
      <alignment horizontal="center" vertical="center" wrapText="1"/>
    </xf>
    <xf numFmtId="0" fontId="3" fillId="0" borderId="9" xfId="0" applyFont="1" applyFill="1" applyBorder="1" applyAlignment="1">
      <alignment vertical="center"/>
    </xf>
    <xf numFmtId="0" fontId="8" fillId="0" borderId="0" xfId="11" applyFont="1" applyFill="1" applyBorder="1" applyAlignment="1" applyProtection="1">
      <alignment horizontal="center"/>
    </xf>
    <xf numFmtId="0" fontId="3" fillId="0" borderId="6" xfId="0" applyFont="1" applyFill="1" applyBorder="1" applyAlignment="1">
      <alignment horizontal="center" vertical="center" wrapText="1"/>
    </xf>
    <xf numFmtId="0" fontId="16" fillId="0" borderId="0" xfId="0" applyFont="1" applyFill="1" applyBorder="1" applyAlignment="1" applyProtection="1">
      <alignment horizontal="right"/>
      <protection locked="0"/>
    </xf>
    <xf numFmtId="0" fontId="0" fillId="0" borderId="0" xfId="0" applyAlignment="1">
      <alignment horizontal="left" indent="1"/>
    </xf>
    <xf numFmtId="0" fontId="10" fillId="0" borderId="0" xfId="0" applyFont="1" applyAlignment="1">
      <alignment horizontal="left" indent="1"/>
    </xf>
    <xf numFmtId="0" fontId="8" fillId="0" borderId="1" xfId="0" applyFont="1" applyBorder="1" applyAlignment="1">
      <alignment horizontal="center"/>
    </xf>
    <xf numFmtId="0" fontId="13" fillId="0" borderId="1" xfId="0" applyFont="1" applyBorder="1" applyAlignment="1">
      <alignment horizontal="center" vertical="center"/>
    </xf>
    <xf numFmtId="0" fontId="4" fillId="0" borderId="1" xfId="0" applyFont="1" applyBorder="1" applyAlignment="1">
      <alignment horizontal="center" vertical="center"/>
    </xf>
    <xf numFmtId="0" fontId="3" fillId="0" borderId="78" xfId="0" applyFont="1" applyBorder="1" applyAlignment="1">
      <alignment vertical="center" wrapText="1"/>
    </xf>
    <xf numFmtId="0" fontId="4"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73" xfId="0" applyFont="1" applyBorder="1" applyAlignment="1">
      <alignment horizontal="center" vertical="center" wrapText="1"/>
    </xf>
    <xf numFmtId="0" fontId="3" fillId="0" borderId="1" xfId="0" applyFont="1" applyBorder="1"/>
    <xf numFmtId="0" fontId="4" fillId="0" borderId="1" xfId="0" applyFont="1" applyBorder="1" applyAlignment="1">
      <alignment horizontal="center"/>
    </xf>
    <xf numFmtId="0" fontId="16"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Alignment="1">
      <alignment horizontal="center"/>
    </xf>
    <xf numFmtId="0" fontId="16" fillId="0" borderId="0" xfId="0" applyFont="1" applyFill="1" applyAlignment="1">
      <alignment horizontal="center"/>
    </xf>
    <xf numFmtId="0" fontId="3" fillId="0" borderId="22" xfId="0" applyFont="1" applyFill="1" applyBorder="1" applyAlignment="1">
      <alignment horizontal="center" vertical="center"/>
    </xf>
    <xf numFmtId="0" fontId="13" fillId="0" borderId="10" xfId="0" applyNumberFormat="1" applyFont="1" applyFill="1" applyBorder="1" applyAlignment="1">
      <alignment vertical="center" wrapText="1"/>
    </xf>
    <xf numFmtId="0" fontId="5" fillId="0" borderId="10" xfId="0" applyNumberFormat="1" applyFont="1" applyFill="1" applyBorder="1" applyAlignment="1">
      <alignment horizontal="left" vertical="center" wrapText="1"/>
    </xf>
    <xf numFmtId="0" fontId="16" fillId="0" borderId="10" xfId="0" applyFont="1" applyFill="1" applyBorder="1" applyAlignment="1" applyProtection="1">
      <alignment horizontal="left" vertical="center" indent="1"/>
      <protection locked="0"/>
    </xf>
    <xf numFmtId="0" fontId="16" fillId="0" borderId="10" xfId="0" applyFont="1" applyFill="1" applyBorder="1" applyAlignment="1" applyProtection="1">
      <alignment horizontal="left" vertical="center"/>
      <protection locked="0"/>
    </xf>
    <xf numFmtId="0" fontId="3" fillId="0" borderId="25" xfId="0" applyFont="1" applyFill="1" applyBorder="1" applyAlignment="1">
      <alignment horizontal="center" vertical="center"/>
    </xf>
    <xf numFmtId="0" fontId="13"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5" xfId="0" applyNumberFormat="1" applyFont="1" applyFill="1" applyBorder="1" applyAlignment="1">
      <alignment horizontal="right" vertical="center"/>
    </xf>
    <xf numFmtId="49" fontId="106" fillId="0" borderId="88" xfId="0" applyNumberFormat="1" applyFont="1" applyFill="1" applyBorder="1" applyAlignment="1">
      <alignment horizontal="right" vertical="center"/>
    </xf>
    <xf numFmtId="49" fontId="106" fillId="0" borderId="96"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9" xfId="0" applyNumberFormat="1" applyFont="1" applyFill="1" applyBorder="1" applyAlignment="1">
      <alignment horizontal="right" vertical="center"/>
    </xf>
    <xf numFmtId="0" fontId="106" fillId="0" borderId="96" xfId="0" applyNumberFormat="1" applyFont="1" applyFill="1" applyBorder="1" applyAlignment="1">
      <alignment vertical="center" wrapText="1"/>
    </xf>
    <xf numFmtId="0" fontId="106" fillId="0" borderId="96" xfId="0" applyFont="1" applyFill="1" applyBorder="1" applyAlignment="1">
      <alignment horizontal="left" vertical="center" wrapText="1"/>
    </xf>
    <xf numFmtId="0" fontId="106" fillId="0" borderId="96" xfId="12672" applyFont="1" applyFill="1" applyBorder="1" applyAlignment="1">
      <alignment horizontal="left" vertical="center" wrapText="1"/>
    </xf>
    <xf numFmtId="0" fontId="106" fillId="0" borderId="96" xfId="0" applyNumberFormat="1" applyFont="1" applyFill="1" applyBorder="1" applyAlignment="1">
      <alignment horizontal="left" vertical="center" wrapText="1"/>
    </xf>
    <xf numFmtId="0" fontId="106" fillId="0" borderId="96" xfId="0" applyNumberFormat="1" applyFont="1" applyFill="1" applyBorder="1" applyAlignment="1">
      <alignment horizontal="right" vertical="center" wrapText="1"/>
    </xf>
    <xf numFmtId="0" fontId="106" fillId="0" borderId="96" xfId="0" applyNumberFormat="1" applyFont="1" applyFill="1" applyBorder="1" applyAlignment="1">
      <alignment horizontal="right" vertical="center"/>
    </xf>
    <xf numFmtId="0" fontId="106" fillId="0" borderId="96" xfId="0" applyFont="1" applyFill="1" applyBorder="1" applyAlignment="1">
      <alignment vertical="center" wrapText="1"/>
    </xf>
    <xf numFmtId="0" fontId="106" fillId="0" borderId="99"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7" fillId="0" borderId="0" xfId="0" applyFont="1" applyBorder="1" applyAlignment="1">
      <alignment horizontal="left" wrapText="1"/>
    </xf>
    <xf numFmtId="0" fontId="7" fillId="0" borderId="1" xfId="11" applyFont="1" applyFill="1" applyBorder="1" applyAlignment="1" applyProtection="1"/>
    <xf numFmtId="0" fontId="13" fillId="0" borderId="1" xfId="11" applyFont="1" applyFill="1" applyBorder="1" applyAlignment="1" applyProtection="1">
      <alignment horizontal="left" vertical="center"/>
    </xf>
    <xf numFmtId="0" fontId="5" fillId="3" borderId="3" xfId="20960" applyFont="1" applyFill="1" applyBorder="1" applyAlignment="1" applyProtection="1">
      <alignment horizontal="right" indent="1"/>
    </xf>
    <xf numFmtId="0" fontId="5" fillId="3" borderId="2" xfId="20960" applyFont="1" applyFill="1" applyBorder="1" applyAlignment="1" applyProtection="1">
      <alignment horizontal="right" indent="1"/>
    </xf>
    <xf numFmtId="49" fontId="106" fillId="0" borderId="105" xfId="0" applyNumberFormat="1" applyFont="1" applyFill="1" applyBorder="1" applyAlignment="1">
      <alignment horizontal="right" vertical="center"/>
    </xf>
    <xf numFmtId="0" fontId="106" fillId="0" borderId="96" xfId="0" applyFont="1" applyFill="1" applyBorder="1" applyAlignment="1">
      <alignment horizontal="left" vertical="center" wrapText="1"/>
    </xf>
    <xf numFmtId="0" fontId="5" fillId="0" borderId="3" xfId="0" applyFont="1" applyFill="1" applyBorder="1" applyAlignment="1">
      <alignment vertical="center" wrapText="1"/>
    </xf>
    <xf numFmtId="0" fontId="106" fillId="0" borderId="103" xfId="0" applyFont="1" applyFill="1" applyBorder="1" applyAlignment="1">
      <alignment vertical="center" wrapText="1"/>
    </xf>
    <xf numFmtId="0" fontId="106" fillId="0" borderId="103" xfId="0" applyFont="1" applyFill="1" applyBorder="1" applyAlignment="1">
      <alignment horizontal="left" vertical="center" wrapText="1"/>
    </xf>
    <xf numFmtId="167" fontId="16" fillId="77" borderId="67" xfId="0" applyNumberFormat="1" applyFont="1" applyFill="1" applyBorder="1" applyAlignment="1">
      <alignment horizontal="center"/>
    </xf>
    <xf numFmtId="0" fontId="106" fillId="0" borderId="96" xfId="0" applyNumberFormat="1" applyFont="1" applyFill="1" applyBorder="1" applyAlignment="1">
      <alignment vertical="center"/>
    </xf>
    <xf numFmtId="0" fontId="106" fillId="0" borderId="96" xfId="0" applyNumberFormat="1" applyFont="1" applyFill="1" applyBorder="1" applyAlignment="1">
      <alignment horizontal="left" vertical="center" wrapText="1"/>
    </xf>
    <xf numFmtId="0" fontId="108" fillId="0" borderId="96"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6" xfId="0" applyNumberFormat="1" applyFont="1" applyFill="1" applyBorder="1" applyAlignment="1">
      <alignment horizontal="left" vertical="center" wrapText="1"/>
    </xf>
    <xf numFmtId="193" fontId="5" fillId="0" borderId="3" xfId="0" applyNumberFormat="1" applyFont="1" applyFill="1" applyBorder="1" applyAlignment="1" applyProtection="1">
      <alignment vertical="center" wrapText="1"/>
      <protection locked="0"/>
    </xf>
    <xf numFmtId="193" fontId="3" fillId="0" borderId="3" xfId="0" applyNumberFormat="1" applyFont="1" applyFill="1" applyBorder="1" applyAlignment="1" applyProtection="1">
      <alignment vertical="center" wrapText="1"/>
      <protection locked="0"/>
    </xf>
    <xf numFmtId="193" fontId="3" fillId="0" borderId="23" xfId="0" applyNumberFormat="1" applyFont="1" applyFill="1" applyBorder="1" applyAlignment="1" applyProtection="1">
      <alignment vertical="center" wrapText="1"/>
      <protection locked="0"/>
    </xf>
    <xf numFmtId="193" fontId="7" fillId="2" borderId="3" xfId="0" applyNumberFormat="1" applyFont="1" applyFill="1" applyBorder="1" applyAlignment="1" applyProtection="1">
      <alignment vertical="center"/>
      <protection locked="0"/>
    </xf>
    <xf numFmtId="193" fontId="15" fillId="2" borderId="3" xfId="0" applyNumberFormat="1" applyFont="1" applyFill="1" applyBorder="1" applyAlignment="1" applyProtection="1">
      <alignment vertical="center"/>
      <protection locked="0"/>
    </xf>
    <xf numFmtId="193" fontId="15" fillId="2" borderId="23" xfId="0" applyNumberFormat="1" applyFont="1" applyFill="1" applyBorder="1" applyAlignment="1" applyProtection="1">
      <alignment vertical="center"/>
      <protection locked="0"/>
    </xf>
    <xf numFmtId="193" fontId="7" fillId="2" borderId="26" xfId="0" applyNumberFormat="1" applyFont="1" applyFill="1" applyBorder="1" applyAlignment="1" applyProtection="1">
      <alignment vertical="center"/>
      <protection locked="0"/>
    </xf>
    <xf numFmtId="193" fontId="7" fillId="0" borderId="3" xfId="7" applyNumberFormat="1" applyFont="1" applyFill="1" applyBorder="1" applyAlignment="1" applyProtection="1">
      <alignment horizontal="right"/>
    </xf>
    <xf numFmtId="193" fontId="7" fillId="36" borderId="3" xfId="7" applyNumberFormat="1" applyFont="1" applyFill="1" applyBorder="1" applyAlignment="1" applyProtection="1">
      <alignment horizontal="right"/>
    </xf>
    <xf numFmtId="193" fontId="7" fillId="0" borderId="10" xfId="0" applyNumberFormat="1" applyFont="1" applyFill="1" applyBorder="1" applyAlignment="1" applyProtection="1">
      <alignment horizontal="right"/>
    </xf>
    <xf numFmtId="193" fontId="7" fillId="0" borderId="3" xfId="0" applyNumberFormat="1" applyFont="1" applyFill="1" applyBorder="1" applyAlignment="1" applyProtection="1">
      <alignment horizontal="right"/>
    </xf>
    <xf numFmtId="193" fontId="7" fillId="36" borderId="23" xfId="0" applyNumberFormat="1" applyFont="1" applyFill="1" applyBorder="1" applyAlignment="1" applyProtection="1">
      <alignment horizontal="right"/>
    </xf>
    <xf numFmtId="193" fontId="7" fillId="0" borderId="3" xfId="7" applyNumberFormat="1" applyFont="1" applyFill="1" applyBorder="1" applyAlignment="1" applyProtection="1">
      <alignment horizontal="right"/>
      <protection locked="0"/>
    </xf>
    <xf numFmtId="193" fontId="7" fillId="0" borderId="10" xfId="0" applyNumberFormat="1" applyFont="1" applyFill="1" applyBorder="1" applyAlignment="1" applyProtection="1">
      <alignment horizontal="right"/>
      <protection locked="0"/>
    </xf>
    <xf numFmtId="193" fontId="7" fillId="0" borderId="3" xfId="0" applyNumberFormat="1" applyFont="1" applyFill="1" applyBorder="1" applyAlignment="1" applyProtection="1">
      <alignment horizontal="right"/>
      <protection locked="0"/>
    </xf>
    <xf numFmtId="193" fontId="7" fillId="0" borderId="23" xfId="0" applyNumberFormat="1" applyFont="1" applyFill="1" applyBorder="1" applyAlignment="1" applyProtection="1">
      <alignment horizontal="right"/>
    </xf>
    <xf numFmtId="193" fontId="7" fillId="36" borderId="26" xfId="7" applyNumberFormat="1" applyFont="1" applyFill="1" applyBorder="1" applyAlignment="1" applyProtection="1">
      <alignment horizontal="right"/>
    </xf>
    <xf numFmtId="193" fontId="7" fillId="36" borderId="27" xfId="0" applyNumberFormat="1" applyFont="1" applyFill="1" applyBorder="1" applyAlignment="1" applyProtection="1">
      <alignment horizontal="right"/>
    </xf>
    <xf numFmtId="193" fontId="18" fillId="0" borderId="3" xfId="0" applyNumberFormat="1" applyFont="1" applyFill="1" applyBorder="1" applyAlignment="1" applyProtection="1">
      <alignment horizontal="right"/>
      <protection locked="0"/>
    </xf>
    <xf numFmtId="193" fontId="7" fillId="36" borderId="23" xfId="7" applyNumberFormat="1" applyFont="1" applyFill="1" applyBorder="1" applyAlignment="1" applyProtection="1">
      <alignment horizontal="right"/>
    </xf>
    <xf numFmtId="193" fontId="18" fillId="36" borderId="3" xfId="0" applyNumberFormat="1" applyFont="1" applyFill="1" applyBorder="1" applyAlignment="1">
      <alignment horizontal="right"/>
    </xf>
    <xf numFmtId="193" fontId="7" fillId="0" borderId="23" xfId="7" applyNumberFormat="1" applyFont="1" applyFill="1" applyBorder="1" applyAlignment="1" applyProtection="1">
      <alignment horizontal="right"/>
    </xf>
    <xf numFmtId="193" fontId="19" fillId="0" borderId="3" xfId="0" applyNumberFormat="1" applyFont="1" applyFill="1" applyBorder="1" applyAlignment="1">
      <alignment horizontal="center"/>
    </xf>
    <xf numFmtId="193" fontId="19" fillId="0" borderId="23" xfId="0" applyNumberFormat="1" applyFont="1" applyFill="1" applyBorder="1" applyAlignment="1">
      <alignment horizontal="center"/>
    </xf>
    <xf numFmtId="193" fontId="18" fillId="36" borderId="3" xfId="0" applyNumberFormat="1" applyFont="1" applyFill="1" applyBorder="1" applyAlignment="1" applyProtection="1">
      <alignment horizontal="right"/>
    </xf>
    <xf numFmtId="193" fontId="18" fillId="0" borderId="23" xfId="0" applyNumberFormat="1" applyFont="1" applyFill="1" applyBorder="1" applyAlignment="1" applyProtection="1">
      <alignment horizontal="right"/>
      <protection locked="0"/>
    </xf>
    <xf numFmtId="193" fontId="18" fillId="0" borderId="3" xfId="0" applyNumberFormat="1" applyFont="1" applyFill="1" applyBorder="1" applyAlignment="1" applyProtection="1">
      <alignment horizontal="left" indent="1"/>
      <protection locked="0"/>
    </xf>
    <xf numFmtId="193" fontId="7" fillId="36" borderId="3" xfId="7" applyNumberFormat="1" applyFont="1" applyFill="1" applyBorder="1" applyAlignment="1" applyProtection="1"/>
    <xf numFmtId="193" fontId="18" fillId="0" borderId="3" xfId="0" applyNumberFormat="1" applyFont="1" applyFill="1" applyBorder="1" applyAlignment="1" applyProtection="1">
      <protection locked="0"/>
    </xf>
    <xf numFmtId="193" fontId="7" fillId="36" borderId="23" xfId="7" applyNumberFormat="1" applyFont="1" applyFill="1" applyBorder="1" applyAlignment="1" applyProtection="1"/>
    <xf numFmtId="193" fontId="18" fillId="0" borderId="3" xfId="0" applyNumberFormat="1" applyFont="1" applyFill="1" applyBorder="1" applyAlignment="1" applyProtection="1">
      <alignment horizontal="right" vertical="center"/>
      <protection locked="0"/>
    </xf>
    <xf numFmtId="193" fontId="18" fillId="36" borderId="26" xfId="0" applyNumberFormat="1" applyFont="1" applyFill="1" applyBorder="1" applyAlignment="1">
      <alignment horizontal="right"/>
    </xf>
    <xf numFmtId="193" fontId="7" fillId="36" borderId="27" xfId="7" applyNumberFormat="1" applyFont="1" applyFill="1" applyBorder="1" applyAlignment="1" applyProtection="1">
      <alignment horizontal="right"/>
    </xf>
    <xf numFmtId="193" fontId="7" fillId="36" borderId="3" xfId="0" applyNumberFormat="1" applyFont="1" applyFill="1" applyBorder="1" applyAlignment="1" applyProtection="1">
      <alignment horizontal="right"/>
    </xf>
    <xf numFmtId="193" fontId="7" fillId="0" borderId="26" xfId="0" applyNumberFormat="1" applyFont="1" applyFill="1" applyBorder="1" applyAlignment="1" applyProtection="1">
      <alignment horizontal="right"/>
    </xf>
    <xf numFmtId="193" fontId="7" fillId="36" borderId="26" xfId="0" applyNumberFormat="1" applyFont="1" applyFill="1" applyBorder="1" applyAlignment="1" applyProtection="1">
      <alignment horizontal="right"/>
    </xf>
    <xf numFmtId="3" fontId="21" fillId="36" borderId="26" xfId="0" applyNumberFormat="1" applyFont="1" applyFill="1" applyBorder="1" applyAlignment="1">
      <alignment vertical="center" wrapText="1"/>
    </xf>
    <xf numFmtId="3" fontId="21"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5" fillId="36" borderId="23" xfId="2" applyNumberFormat="1" applyFont="1" applyFill="1" applyBorder="1" applyAlignment="1" applyProtection="1">
      <alignment vertical="top"/>
    </xf>
    <xf numFmtId="193" fontId="5" fillId="3" borderId="23" xfId="2" applyNumberFormat="1" applyFont="1" applyFill="1" applyBorder="1" applyAlignment="1" applyProtection="1">
      <alignment vertical="top"/>
      <protection locked="0"/>
    </xf>
    <xf numFmtId="193" fontId="5" fillId="36" borderId="23" xfId="2" applyNumberFormat="1" applyFont="1" applyFill="1" applyBorder="1" applyAlignment="1" applyProtection="1">
      <alignment vertical="top" wrapText="1"/>
    </xf>
    <xf numFmtId="193" fontId="5" fillId="3" borderId="23" xfId="2" applyNumberFormat="1" applyFont="1" applyFill="1" applyBorder="1" applyAlignment="1" applyProtection="1">
      <alignment vertical="top" wrapText="1"/>
      <protection locked="0"/>
    </xf>
    <xf numFmtId="193" fontId="5" fillId="36" borderId="23" xfId="2" applyNumberFormat="1" applyFont="1" applyFill="1" applyBorder="1" applyAlignment="1" applyProtection="1">
      <alignment vertical="top" wrapText="1"/>
      <protection locked="0"/>
    </xf>
    <xf numFmtId="193" fontId="5" fillId="36" borderId="27" xfId="2" applyNumberFormat="1" applyFont="1" applyFill="1" applyBorder="1" applyAlignment="1" applyProtection="1">
      <alignment vertical="top" wrapText="1"/>
    </xf>
    <xf numFmtId="193" fontId="23" fillId="0" borderId="35" xfId="0" applyNumberFormat="1" applyFont="1" applyBorder="1" applyAlignment="1">
      <alignment vertical="center"/>
    </xf>
    <xf numFmtId="193" fontId="23" fillId="0" borderId="14" xfId="0" applyNumberFormat="1" applyFont="1" applyBorder="1" applyAlignment="1">
      <alignment vertical="center"/>
    </xf>
    <xf numFmtId="193" fontId="17"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22" fillId="36" borderId="64" xfId="0" applyNumberFormat="1" applyFont="1" applyFill="1" applyBorder="1" applyAlignment="1">
      <alignment vertical="center"/>
    </xf>
    <xf numFmtId="193" fontId="23" fillId="36" borderId="14" xfId="0" applyNumberFormat="1" applyFont="1" applyFill="1" applyBorder="1" applyAlignment="1">
      <alignment vertical="center"/>
    </xf>
    <xf numFmtId="193" fontId="3" fillId="0" borderId="3" xfId="0" applyNumberFormat="1" applyFont="1" applyBorder="1" applyAlignment="1"/>
    <xf numFmtId="193" fontId="3" fillId="36" borderId="26" xfId="0" applyNumberFormat="1" applyFont="1" applyFill="1" applyBorder="1"/>
    <xf numFmtId="193" fontId="3" fillId="0" borderId="22" xfId="0" applyNumberFormat="1" applyFont="1" applyBorder="1" applyAlignment="1"/>
    <xf numFmtId="193" fontId="3" fillId="0" borderId="23" xfId="0" applyNumberFormat="1" applyFont="1" applyBorder="1" applyAlignment="1"/>
    <xf numFmtId="193" fontId="3" fillId="36" borderId="57" xfId="0" applyNumberFormat="1" applyFont="1" applyFill="1" applyBorder="1" applyAlignment="1"/>
    <xf numFmtId="193" fontId="3" fillId="36" borderId="25" xfId="0" applyNumberFormat="1" applyFont="1" applyFill="1" applyBorder="1"/>
    <xf numFmtId="193" fontId="3" fillId="36" borderId="27" xfId="0" applyNumberFormat="1" applyFont="1" applyFill="1" applyBorder="1"/>
    <xf numFmtId="193" fontId="3" fillId="36" borderId="58" xfId="0" applyNumberFormat="1" applyFont="1" applyFill="1" applyBorder="1"/>
    <xf numFmtId="193" fontId="3" fillId="0" borderId="3" xfId="0" applyNumberFormat="1" applyFont="1" applyBorder="1"/>
    <xf numFmtId="193" fontId="3" fillId="0" borderId="3" xfId="0" applyNumberFormat="1" applyFont="1" applyFill="1" applyBorder="1"/>
    <xf numFmtId="193" fontId="7" fillId="36" borderId="3" xfId="5" applyNumberFormat="1" applyFont="1" applyFill="1" applyBorder="1" applyProtection="1">
      <protection locked="0"/>
    </xf>
    <xf numFmtId="193" fontId="7" fillId="3" borderId="3" xfId="5" applyNumberFormat="1" applyFont="1" applyFill="1" applyBorder="1" applyProtection="1">
      <protection locked="0"/>
    </xf>
    <xf numFmtId="193" fontId="8" fillId="36" borderId="26" xfId="16" applyNumberFormat="1" applyFont="1" applyFill="1" applyBorder="1" applyAlignment="1" applyProtection="1">
      <protection locked="0"/>
    </xf>
    <xf numFmtId="193" fontId="7" fillId="36" borderId="3" xfId="1" applyNumberFormat="1" applyFont="1" applyFill="1" applyBorder="1" applyProtection="1">
      <protection locked="0"/>
    </xf>
    <xf numFmtId="193" fontId="7" fillId="0" borderId="3" xfId="1" applyNumberFormat="1" applyFont="1" applyFill="1" applyBorder="1" applyProtection="1">
      <protection locked="0"/>
    </xf>
    <xf numFmtId="193" fontId="8" fillId="36" borderId="26" xfId="1" applyNumberFormat="1" applyFont="1" applyFill="1" applyBorder="1" applyAlignment="1" applyProtection="1">
      <protection locked="0"/>
    </xf>
    <xf numFmtId="193" fontId="7" fillId="3" borderId="26" xfId="5" applyNumberFormat="1" applyFont="1" applyFill="1" applyBorder="1" applyProtection="1">
      <protection locked="0"/>
    </xf>
    <xf numFmtId="193" fontId="23" fillId="0" borderId="0" xfId="0" applyNumberFormat="1" applyFont="1"/>
    <xf numFmtId="0" fontId="3" fillId="0" borderId="30" xfId="0" applyFont="1" applyBorder="1" applyAlignment="1">
      <alignment horizontal="center" vertical="center"/>
    </xf>
    <xf numFmtId="193" fontId="3" fillId="0" borderId="8" xfId="0" applyNumberFormat="1" applyFont="1" applyBorder="1" applyAlignment="1"/>
    <xf numFmtId="0" fontId="3" fillId="0" borderId="30" xfId="0" applyFont="1" applyBorder="1" applyAlignment="1">
      <alignment wrapText="1"/>
    </xf>
    <xf numFmtId="193" fontId="3" fillId="0" borderId="8" xfId="0" applyNumberFormat="1" applyFont="1" applyBorder="1"/>
    <xf numFmtId="193" fontId="3" fillId="0" borderId="24" xfId="0" applyNumberFormat="1" applyFont="1" applyBorder="1" applyAlignment="1"/>
    <xf numFmtId="193" fontId="3" fillId="0" borderId="24" xfId="0" applyNumberFormat="1" applyFont="1" applyBorder="1" applyAlignment="1">
      <alignment wrapText="1"/>
    </xf>
    <xf numFmtId="0" fontId="3" fillId="0" borderId="3" xfId="0" applyFont="1" applyFill="1" applyBorder="1" applyAlignment="1">
      <alignment horizontal="center" vertical="center" wrapText="1"/>
    </xf>
    <xf numFmtId="0" fontId="4" fillId="0" borderId="0" xfId="0" applyFont="1" applyFill="1" applyAlignment="1">
      <alignment horizontal="center"/>
    </xf>
    <xf numFmtId="9" fontId="107" fillId="0" borderId="3" xfId="0" applyNumberFormat="1" applyFont="1" applyFill="1" applyBorder="1" applyAlignment="1">
      <alignment horizontal="center" vertical="center"/>
    </xf>
    <xf numFmtId="0" fontId="4" fillId="0" borderId="0" xfId="0" applyFont="1" applyFill="1" applyBorder="1" applyAlignment="1">
      <alignment horizontal="center" wrapText="1"/>
    </xf>
    <xf numFmtId="0" fontId="4" fillId="0" borderId="0" xfId="0" applyFont="1" applyFill="1" applyAlignment="1">
      <alignment horizontal="center" wrapText="1"/>
    </xf>
    <xf numFmtId="0" fontId="5" fillId="0" borderId="3" xfId="13" applyFont="1" applyFill="1" applyBorder="1" applyAlignment="1" applyProtection="1">
      <alignment horizontal="center" vertical="center" wrapText="1"/>
      <protection locked="0"/>
    </xf>
    <xf numFmtId="9" fontId="3" fillId="0" borderId="23" xfId="20961" applyFont="1" applyBorder="1"/>
    <xf numFmtId="9" fontId="3" fillId="36" borderId="27" xfId="20961" applyFont="1" applyFill="1" applyBorder="1"/>
    <xf numFmtId="167" fontId="4" fillId="36" borderId="26" xfId="0"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7" fillId="0" borderId="19" xfId="0" applyFont="1" applyFill="1" applyBorder="1" applyAlignment="1">
      <alignment horizontal="right" vertical="center" wrapText="1"/>
    </xf>
    <xf numFmtId="0" fontId="5" fillId="0" borderId="20"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69" fontId="26" fillId="37" borderId="0" xfId="20" applyBorder="1"/>
    <xf numFmtId="169" fontId="26" fillId="37" borderId="112" xfId="20" applyBorder="1"/>
    <xf numFmtId="193" fontId="7" fillId="2" borderId="23" xfId="0" applyNumberFormat="1" applyFont="1" applyFill="1" applyBorder="1" applyAlignment="1" applyProtection="1">
      <alignment vertical="center"/>
      <protection locked="0"/>
    </xf>
    <xf numFmtId="0" fontId="13" fillId="0" borderId="22" xfId="0" applyFont="1" applyFill="1" applyBorder="1" applyAlignment="1">
      <alignment horizontal="center" vertical="center" wrapText="1"/>
    </xf>
    <xf numFmtId="0" fontId="3" fillId="0" borderId="7" xfId="0" applyFont="1" applyFill="1" applyBorder="1" applyAlignment="1">
      <alignment vertical="center"/>
    </xf>
    <xf numFmtId="0" fontId="3" fillId="0" borderId="119" xfId="0" applyFont="1" applyFill="1" applyBorder="1" applyAlignment="1">
      <alignment vertical="center"/>
    </xf>
    <xf numFmtId="0" fontId="4" fillId="0" borderId="119" xfId="0" applyFont="1" applyFill="1" applyBorder="1" applyAlignment="1">
      <alignment vertical="center"/>
    </xf>
    <xf numFmtId="0" fontId="3" fillId="0" borderId="20" xfId="0" applyFont="1" applyFill="1" applyBorder="1" applyAlignment="1">
      <alignment vertical="center"/>
    </xf>
    <xf numFmtId="0" fontId="3" fillId="0" borderId="114" xfId="0" applyFont="1" applyFill="1" applyBorder="1" applyAlignment="1">
      <alignment vertical="center"/>
    </xf>
    <xf numFmtId="0" fontId="3" fillId="0" borderId="116" xfId="0" applyFont="1" applyFill="1" applyBorder="1" applyAlignment="1">
      <alignment vertical="center"/>
    </xf>
    <xf numFmtId="0" fontId="3" fillId="0" borderId="19" xfId="0" applyFont="1" applyFill="1" applyBorder="1" applyAlignment="1">
      <alignment horizontal="center" vertical="center"/>
    </xf>
    <xf numFmtId="0" fontId="3" fillId="0" borderId="127" xfId="0" applyFont="1" applyFill="1" applyBorder="1" applyAlignment="1">
      <alignment horizontal="center" vertical="center"/>
    </xf>
    <xf numFmtId="0" fontId="3" fillId="0" borderId="129" xfId="0" applyFont="1" applyFill="1" applyBorder="1" applyAlignment="1">
      <alignment horizontal="center" vertical="center"/>
    </xf>
    <xf numFmtId="169" fontId="26" fillId="37" borderId="34" xfId="20" applyBorder="1"/>
    <xf numFmtId="169" fontId="26" fillId="37" borderId="131" xfId="20" applyBorder="1"/>
    <xf numFmtId="169" fontId="26" fillId="37" borderId="121" xfId="20" applyBorder="1"/>
    <xf numFmtId="169" fontId="26" fillId="37" borderId="61" xfId="20" applyBorder="1"/>
    <xf numFmtId="0" fontId="3" fillId="3" borderId="72" xfId="0" applyFont="1" applyFill="1" applyBorder="1" applyAlignment="1">
      <alignment horizontal="center" vertical="center"/>
    </xf>
    <xf numFmtId="0" fontId="3" fillId="3" borderId="0" xfId="0" applyFont="1" applyFill="1" applyBorder="1" applyAlignment="1">
      <alignment vertical="center"/>
    </xf>
    <xf numFmtId="0" fontId="3" fillId="0" borderId="78" xfId="0" applyFont="1" applyFill="1" applyBorder="1" applyAlignment="1">
      <alignment horizontal="center" vertical="center"/>
    </xf>
    <xf numFmtId="0" fontId="3" fillId="3" borderId="117" xfId="0" applyFont="1" applyFill="1" applyBorder="1" applyAlignment="1">
      <alignment vertical="center"/>
    </xf>
    <xf numFmtId="0" fontId="12" fillId="3" borderId="132" xfId="0" applyFont="1" applyFill="1" applyBorder="1" applyAlignment="1">
      <alignment horizontal="left"/>
    </xf>
    <xf numFmtId="0" fontId="12" fillId="3" borderId="133" xfId="0" applyFont="1" applyFill="1" applyBorder="1" applyAlignment="1">
      <alignment horizontal="left"/>
    </xf>
    <xf numFmtId="0" fontId="3" fillId="0" borderId="0" xfId="0" applyFont="1"/>
    <xf numFmtId="0" fontId="3" fillId="0" borderId="0" xfId="0" applyFont="1" applyFill="1"/>
    <xf numFmtId="0" fontId="3" fillId="0" borderId="119" xfId="0" applyFont="1" applyFill="1" applyBorder="1" applyAlignment="1">
      <alignment horizontal="center" vertical="center" wrapText="1"/>
    </xf>
    <xf numFmtId="0" fontId="106" fillId="78" borderId="103" xfId="0" applyFont="1" applyFill="1" applyBorder="1" applyAlignment="1">
      <alignment horizontal="left" vertical="center"/>
    </xf>
    <xf numFmtId="0" fontId="106" fillId="78" borderId="96" xfId="0" applyFont="1" applyFill="1" applyBorder="1" applyAlignment="1">
      <alignment vertical="center" wrapText="1"/>
    </xf>
    <xf numFmtId="0" fontId="106" fillId="78" borderId="96" xfId="0" applyFont="1" applyFill="1" applyBorder="1" applyAlignment="1">
      <alignment horizontal="left" vertical="center" wrapText="1"/>
    </xf>
    <xf numFmtId="0" fontId="106" fillId="0" borderId="103" xfId="0" applyFont="1" applyFill="1" applyBorder="1" applyAlignment="1">
      <alignment horizontal="right" vertical="center"/>
    </xf>
    <xf numFmtId="0" fontId="3" fillId="0" borderId="137" xfId="0" applyFont="1" applyFill="1" applyBorder="1" applyAlignment="1">
      <alignment horizontal="center" vertical="center" wrapText="1"/>
    </xf>
    <xf numFmtId="0" fontId="4" fillId="3" borderId="138" xfId="0" applyFont="1" applyFill="1" applyBorder="1" applyAlignment="1">
      <alignment vertical="center"/>
    </xf>
    <xf numFmtId="0" fontId="3" fillId="3" borderId="24" xfId="0" applyFont="1" applyFill="1" applyBorder="1" applyAlignment="1">
      <alignment vertical="center"/>
    </xf>
    <xf numFmtId="0" fontId="3" fillId="0" borderId="139" xfId="0" applyFont="1" applyFill="1" applyBorder="1" applyAlignment="1">
      <alignment horizontal="center" vertical="center"/>
    </xf>
    <xf numFmtId="0" fontId="4" fillId="0" borderId="26" xfId="0" applyFont="1" applyFill="1" applyBorder="1" applyAlignment="1">
      <alignment vertical="center"/>
    </xf>
    <xf numFmtId="169" fontId="26" fillId="37" borderId="28" xfId="20" applyBorder="1"/>
    <xf numFmtId="0" fontId="3" fillId="0" borderId="7" xfId="0" applyFont="1" applyFill="1" applyBorder="1" applyAlignment="1">
      <alignment horizontal="center" vertical="center" wrapText="1"/>
    </xf>
    <xf numFmtId="0" fontId="3" fillId="0" borderId="73" xfId="0" applyFont="1" applyFill="1" applyBorder="1" applyAlignment="1">
      <alignment horizontal="center" vertical="center" wrapText="1"/>
    </xf>
    <xf numFmtId="193" fontId="5" fillId="0" borderId="3" xfId="0" applyNumberFormat="1" applyFont="1" applyFill="1" applyBorder="1" applyAlignment="1" applyProtection="1">
      <alignment horizontal="right" vertical="center" wrapText="1"/>
      <protection locked="0"/>
    </xf>
    <xf numFmtId="193" fontId="3" fillId="0" borderId="8" xfId="0" applyNumberFormat="1" applyFont="1" applyFill="1" applyBorder="1"/>
    <xf numFmtId="0" fontId="5" fillId="0" borderId="19" xfId="11" applyFont="1" applyFill="1" applyBorder="1" applyAlignment="1" applyProtection="1">
      <alignment vertical="center"/>
    </xf>
    <xf numFmtId="0" fontId="5" fillId="0" borderId="20" xfId="11" applyFont="1" applyFill="1" applyBorder="1" applyAlignment="1" applyProtection="1">
      <alignment vertical="center"/>
    </xf>
    <xf numFmtId="0" fontId="13" fillId="0" borderId="21" xfId="11" applyFont="1" applyFill="1" applyBorder="1" applyAlignment="1" applyProtection="1">
      <alignment horizontal="center" vertical="center"/>
    </xf>
    <xf numFmtId="0" fontId="0" fillId="0" borderId="139" xfId="0" applyBorder="1"/>
    <xf numFmtId="0" fontId="0" fillId="0" borderId="139" xfId="0" applyBorder="1" applyAlignment="1">
      <alignment horizontal="center"/>
    </xf>
    <xf numFmtId="0" fontId="3" fillId="0" borderId="118" xfId="0" applyFont="1" applyBorder="1" applyAlignment="1">
      <alignment vertical="center" wrapText="1"/>
    </xf>
    <xf numFmtId="167" fontId="3" fillId="0" borderId="119" xfId="0" applyNumberFormat="1" applyFont="1" applyBorder="1" applyAlignment="1">
      <alignment horizontal="center" vertical="center"/>
    </xf>
    <xf numFmtId="167" fontId="3" fillId="0" borderId="137" xfId="0" applyNumberFormat="1" applyFont="1" applyBorder="1" applyAlignment="1">
      <alignment horizontal="center" vertical="center"/>
    </xf>
    <xf numFmtId="167" fontId="12" fillId="0" borderId="119" xfId="0" applyNumberFormat="1" applyFont="1" applyBorder="1" applyAlignment="1">
      <alignment horizontal="center" vertical="center"/>
    </xf>
    <xf numFmtId="0" fontId="12" fillId="0" borderId="118" xfId="0" applyFont="1" applyBorder="1" applyAlignment="1">
      <alignment vertical="center" wrapText="1"/>
    </xf>
    <xf numFmtId="0" fontId="0" fillId="0" borderId="25" xfId="0" applyBorder="1"/>
    <xf numFmtId="0" fontId="4" fillId="36" borderId="140" xfId="0" applyFont="1" applyFill="1" applyBorder="1" applyAlignment="1">
      <alignment vertical="center" wrapText="1"/>
    </xf>
    <xf numFmtId="167" fontId="4"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5" fillId="0" borderId="0" xfId="0" applyFont="1" applyFill="1" applyAlignment="1">
      <alignment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center" vertical="center" wrapText="1"/>
    </xf>
    <xf numFmtId="0" fontId="4" fillId="36" borderId="139" xfId="0" applyFont="1" applyFill="1" applyBorder="1" applyAlignment="1">
      <alignment horizontal="left" vertical="center" wrapText="1"/>
    </xf>
    <xf numFmtId="0" fontId="4" fillId="36" borderId="119" xfId="0" applyFont="1" applyFill="1" applyBorder="1" applyAlignment="1">
      <alignment horizontal="left" vertical="center" wrapText="1"/>
    </xf>
    <xf numFmtId="0" fontId="4" fillId="36" borderId="137" xfId="0" applyFont="1" applyFill="1" applyBorder="1" applyAlignment="1">
      <alignment horizontal="left" vertical="center" wrapText="1"/>
    </xf>
    <xf numFmtId="0" fontId="3" fillId="0" borderId="139" xfId="0" applyFont="1" applyFill="1" applyBorder="1" applyAlignment="1">
      <alignment horizontal="right" vertical="center" wrapText="1"/>
    </xf>
    <xf numFmtId="0" fontId="3" fillId="0" borderId="119" xfId="0" applyFont="1" applyFill="1" applyBorder="1" applyAlignment="1">
      <alignment horizontal="left" vertical="center" wrapText="1"/>
    </xf>
    <xf numFmtId="0" fontId="110" fillId="0" borderId="139" xfId="0" applyFont="1" applyFill="1" applyBorder="1" applyAlignment="1">
      <alignment horizontal="right" vertical="center" wrapText="1"/>
    </xf>
    <xf numFmtId="0" fontId="110" fillId="0" borderId="119" xfId="0" applyFont="1" applyFill="1" applyBorder="1" applyAlignment="1">
      <alignment horizontal="left" vertical="center" wrapText="1"/>
    </xf>
    <xf numFmtId="0" fontId="4" fillId="0" borderId="139" xfId="0" applyFont="1" applyFill="1" applyBorder="1" applyAlignment="1">
      <alignment horizontal="left" vertical="center" wrapText="1"/>
    </xf>
    <xf numFmtId="0" fontId="4" fillId="0" borderId="0" xfId="21410"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0" fillId="0" borderId="139" xfId="0" applyFont="1" applyBorder="1" applyAlignment="1">
      <alignment horizontal="center" vertical="center" wrapText="1"/>
    </xf>
    <xf numFmtId="0" fontId="20" fillId="0" borderId="119" xfId="0" applyFont="1" applyBorder="1" applyAlignment="1">
      <alignment vertical="center" wrapText="1"/>
    </xf>
    <xf numFmtId="3" fontId="21" fillId="36" borderId="119" xfId="0" applyNumberFormat="1" applyFont="1" applyFill="1" applyBorder="1" applyAlignment="1">
      <alignment vertical="center" wrapText="1"/>
    </xf>
    <xf numFmtId="3" fontId="21" fillId="36" borderId="137" xfId="0" applyNumberFormat="1" applyFont="1" applyFill="1" applyBorder="1" applyAlignment="1">
      <alignment vertical="center" wrapText="1"/>
    </xf>
    <xf numFmtId="14" fontId="5" fillId="3" borderId="119" xfId="8" quotePrefix="1" applyNumberFormat="1" applyFont="1" applyFill="1" applyBorder="1" applyAlignment="1" applyProtection="1">
      <alignment horizontal="left" vertical="center" wrapText="1" indent="2"/>
      <protection locked="0"/>
    </xf>
    <xf numFmtId="3" fontId="21" fillId="0" borderId="119" xfId="0" applyNumberFormat="1" applyFont="1" applyBorder="1" applyAlignment="1">
      <alignment vertical="center" wrapText="1"/>
    </xf>
    <xf numFmtId="3" fontId="21" fillId="0" borderId="137" xfId="0" applyNumberFormat="1" applyFont="1" applyBorder="1" applyAlignment="1">
      <alignment vertical="center" wrapText="1"/>
    </xf>
    <xf numFmtId="14" fontId="5" fillId="3" borderId="119" xfId="8" quotePrefix="1" applyNumberFormat="1" applyFont="1" applyFill="1" applyBorder="1" applyAlignment="1" applyProtection="1">
      <alignment horizontal="left" vertical="center" wrapText="1" indent="3"/>
      <protection locked="0"/>
    </xf>
    <xf numFmtId="3" fontId="21" fillId="0" borderId="119" xfId="0" applyNumberFormat="1" applyFont="1" applyFill="1" applyBorder="1" applyAlignment="1">
      <alignment vertical="center" wrapText="1"/>
    </xf>
    <xf numFmtId="0" fontId="20" fillId="0" borderId="119" xfId="0" applyFont="1" applyFill="1" applyBorder="1" applyAlignment="1">
      <alignment horizontal="left" vertical="center" wrapText="1" indent="2"/>
    </xf>
    <xf numFmtId="0" fontId="9" fillId="0" borderId="119" xfId="17" applyFill="1" applyBorder="1" applyAlignment="1" applyProtection="1"/>
    <xf numFmtId="49" fontId="110" fillId="0" borderId="139" xfId="0" applyNumberFormat="1" applyFont="1" applyFill="1" applyBorder="1" applyAlignment="1">
      <alignment horizontal="right" vertical="center" wrapText="1"/>
    </xf>
    <xf numFmtId="0" fontId="5" fillId="3" borderId="119" xfId="20960" applyFont="1" applyFill="1" applyBorder="1" applyAlignment="1" applyProtection="1"/>
    <xf numFmtId="0" fontId="103" fillId="0" borderId="119" xfId="20960" applyFont="1" applyFill="1" applyBorder="1" applyAlignment="1" applyProtection="1">
      <alignment horizontal="center" vertical="center"/>
    </xf>
    <xf numFmtId="0" fontId="3" fillId="0" borderId="119" xfId="0" applyFont="1" applyBorder="1"/>
    <xf numFmtId="0" fontId="9" fillId="0" borderId="119" xfId="17" applyFill="1" applyBorder="1" applyAlignment="1" applyProtection="1">
      <alignment horizontal="left" vertical="center" wrapText="1"/>
    </xf>
    <xf numFmtId="49" fontId="110" fillId="0" borderId="119" xfId="0" applyNumberFormat="1" applyFont="1" applyFill="1" applyBorder="1" applyAlignment="1">
      <alignment horizontal="right" vertical="center" wrapText="1"/>
    </xf>
    <xf numFmtId="0" fontId="9" fillId="0" borderId="119" xfId="17" applyFill="1" applyBorder="1" applyAlignment="1" applyProtection="1">
      <alignment horizontal="left" vertical="center"/>
    </xf>
    <xf numFmtId="0" fontId="9" fillId="0" borderId="119" xfId="17" applyBorder="1" applyAlignment="1" applyProtection="1"/>
    <xf numFmtId="0" fontId="3" fillId="0" borderId="119" xfId="0" applyFont="1" applyFill="1" applyBorder="1"/>
    <xf numFmtId="0" fontId="20" fillId="0" borderId="139" xfId="0" applyFont="1" applyFill="1" applyBorder="1" applyAlignment="1">
      <alignment horizontal="center" vertical="center" wrapText="1"/>
    </xf>
    <xf numFmtId="0" fontId="20" fillId="0" borderId="119" xfId="0" applyFont="1" applyFill="1" applyBorder="1" applyAlignment="1">
      <alignment vertical="center" wrapText="1"/>
    </xf>
    <xf numFmtId="3" fontId="21" fillId="0" borderId="137" xfId="0" applyNumberFormat="1" applyFont="1" applyFill="1" applyBorder="1" applyAlignment="1">
      <alignment vertical="center" wrapText="1"/>
    </xf>
    <xf numFmtId="0" fontId="113" fillId="79" borderId="120" xfId="21412" applyFont="1" applyFill="1" applyBorder="1" applyAlignment="1" applyProtection="1">
      <alignment vertical="center" wrapText="1"/>
      <protection locked="0"/>
    </xf>
    <xf numFmtId="0" fontId="114" fillId="70" borderId="114" xfId="21412" applyFont="1" applyFill="1" applyBorder="1" applyAlignment="1" applyProtection="1">
      <alignment horizontal="center" vertical="center"/>
      <protection locked="0"/>
    </xf>
    <xf numFmtId="0" fontId="113" fillId="80" borderId="119" xfId="21412" applyFont="1" applyFill="1" applyBorder="1" applyAlignment="1" applyProtection="1">
      <alignment horizontal="center" vertical="center"/>
      <protection locked="0"/>
    </xf>
    <xf numFmtId="0" fontId="113" fillId="79" borderId="120" xfId="21412" applyFont="1" applyFill="1" applyBorder="1" applyAlignment="1" applyProtection="1">
      <alignment vertical="center"/>
      <protection locked="0"/>
    </xf>
    <xf numFmtId="0" fontId="115" fillId="70" borderId="114" xfId="21412" applyFont="1" applyFill="1" applyBorder="1" applyAlignment="1" applyProtection="1">
      <alignment horizontal="center" vertical="center"/>
      <protection locked="0"/>
    </xf>
    <xf numFmtId="0" fontId="115" fillId="3" borderId="114" xfId="21412" applyFont="1" applyFill="1" applyBorder="1" applyAlignment="1" applyProtection="1">
      <alignment horizontal="center" vertical="center"/>
      <protection locked="0"/>
    </xf>
    <xf numFmtId="0" fontId="115" fillId="0" borderId="114" xfId="21412" applyFont="1" applyFill="1" applyBorder="1" applyAlignment="1" applyProtection="1">
      <alignment horizontal="center" vertical="center"/>
      <protection locked="0"/>
    </xf>
    <xf numFmtId="0" fontId="116" fillId="80" borderId="119" xfId="21412" applyFont="1" applyFill="1" applyBorder="1" applyAlignment="1" applyProtection="1">
      <alignment horizontal="center" vertical="center"/>
      <protection locked="0"/>
    </xf>
    <xf numFmtId="0" fontId="113" fillId="79" borderId="120" xfId="21412" applyFont="1" applyFill="1" applyBorder="1" applyAlignment="1" applyProtection="1">
      <alignment horizontal="center" vertical="center"/>
      <protection locked="0"/>
    </xf>
    <xf numFmtId="0" fontId="62" fillId="79" borderId="120" xfId="21412" applyFont="1" applyFill="1" applyBorder="1" applyAlignment="1" applyProtection="1">
      <alignment vertical="center"/>
      <protection locked="0"/>
    </xf>
    <xf numFmtId="0" fontId="115" fillId="70" borderId="119" xfId="21412" applyFont="1" applyFill="1" applyBorder="1" applyAlignment="1" applyProtection="1">
      <alignment horizontal="center" vertical="center"/>
      <protection locked="0"/>
    </xf>
    <xf numFmtId="0" fontId="36" fillId="70" borderId="119" xfId="21412" applyFont="1" applyFill="1" applyBorder="1" applyAlignment="1" applyProtection="1">
      <alignment horizontal="center" vertical="center"/>
      <protection locked="0"/>
    </xf>
    <xf numFmtId="0" fontId="62" fillId="79" borderId="118" xfId="21412" applyFont="1" applyFill="1" applyBorder="1" applyAlignment="1" applyProtection="1">
      <alignment vertical="center"/>
      <protection locked="0"/>
    </xf>
    <xf numFmtId="0" fontId="114" fillId="0" borderId="118" xfId="21412" applyFont="1" applyFill="1" applyBorder="1" applyAlignment="1" applyProtection="1">
      <alignment horizontal="left" vertical="center" wrapText="1"/>
      <protection locked="0"/>
    </xf>
    <xf numFmtId="164" fontId="114" fillId="0" borderId="119" xfId="948" applyNumberFormat="1" applyFont="1" applyFill="1" applyBorder="1" applyAlignment="1" applyProtection="1">
      <alignment horizontal="right" vertical="center"/>
      <protection locked="0"/>
    </xf>
    <xf numFmtId="0" fontId="113" fillId="80" borderId="118" xfId="21412" applyFont="1" applyFill="1" applyBorder="1" applyAlignment="1" applyProtection="1">
      <alignment vertical="top" wrapText="1"/>
      <protection locked="0"/>
    </xf>
    <xf numFmtId="164" fontId="114" fillId="80" borderId="119" xfId="948" applyNumberFormat="1" applyFont="1" applyFill="1" applyBorder="1" applyAlignment="1" applyProtection="1">
      <alignment horizontal="right" vertical="center"/>
    </xf>
    <xf numFmtId="164" fontId="62" fillId="79" borderId="118" xfId="948" applyNumberFormat="1" applyFont="1" applyFill="1" applyBorder="1" applyAlignment="1" applyProtection="1">
      <alignment horizontal="right" vertical="center"/>
      <protection locked="0"/>
    </xf>
    <xf numFmtId="0" fontId="114" fillId="70" borderId="118" xfId="21412" applyFont="1" applyFill="1" applyBorder="1" applyAlignment="1" applyProtection="1">
      <alignment vertical="center" wrapText="1"/>
      <protection locked="0"/>
    </xf>
    <xf numFmtId="0" fontId="114" fillId="70" borderId="118" xfId="21412" applyFont="1" applyFill="1" applyBorder="1" applyAlignment="1" applyProtection="1">
      <alignment horizontal="left" vertical="center" wrapText="1"/>
      <protection locked="0"/>
    </xf>
    <xf numFmtId="0" fontId="114" fillId="0" borderId="118" xfId="21412" applyFont="1" applyFill="1" applyBorder="1" applyAlignment="1" applyProtection="1">
      <alignment vertical="center" wrapText="1"/>
      <protection locked="0"/>
    </xf>
    <xf numFmtId="0" fontId="114" fillId="3" borderId="118" xfId="21412" applyFont="1" applyFill="1" applyBorder="1" applyAlignment="1" applyProtection="1">
      <alignment horizontal="left" vertical="center" wrapText="1"/>
      <protection locked="0"/>
    </xf>
    <xf numFmtId="0" fontId="113" fillId="80" borderId="118" xfId="21412" applyFont="1" applyFill="1" applyBorder="1" applyAlignment="1" applyProtection="1">
      <alignment vertical="center" wrapText="1"/>
      <protection locked="0"/>
    </xf>
    <xf numFmtId="164" fontId="113" fillId="79" borderId="118" xfId="948" applyNumberFormat="1" applyFont="1" applyFill="1" applyBorder="1" applyAlignment="1" applyProtection="1">
      <alignment horizontal="right" vertical="center"/>
      <protection locked="0"/>
    </xf>
    <xf numFmtId="164" fontId="114" fillId="3" borderId="119" xfId="948" applyNumberFormat="1" applyFont="1" applyFill="1" applyBorder="1" applyAlignment="1" applyProtection="1">
      <alignment horizontal="right" vertical="center"/>
      <protection locked="0"/>
    </xf>
    <xf numFmtId="10" fontId="5" fillId="0" borderId="119" xfId="20961" applyNumberFormat="1" applyFont="1" applyFill="1" applyBorder="1" applyAlignment="1">
      <alignment horizontal="left" vertical="center" wrapText="1"/>
    </xf>
    <xf numFmtId="10" fontId="3" fillId="0" borderId="119" xfId="20961" applyNumberFormat="1" applyFont="1" applyFill="1" applyBorder="1" applyAlignment="1">
      <alignment horizontal="left" vertical="center" wrapText="1"/>
    </xf>
    <xf numFmtId="10" fontId="4" fillId="36" borderId="119" xfId="0" applyNumberFormat="1" applyFont="1" applyFill="1" applyBorder="1" applyAlignment="1">
      <alignment horizontal="left" vertical="center" wrapText="1"/>
    </xf>
    <xf numFmtId="10" fontId="110" fillId="0" borderId="119" xfId="20961" applyNumberFormat="1" applyFont="1" applyFill="1" applyBorder="1" applyAlignment="1">
      <alignment horizontal="left" vertical="center" wrapText="1"/>
    </xf>
    <xf numFmtId="10" fontId="4" fillId="36" borderId="119" xfId="20961" applyNumberFormat="1" applyFont="1" applyFill="1" applyBorder="1" applyAlignment="1">
      <alignment horizontal="left" vertical="center" wrapText="1"/>
    </xf>
    <xf numFmtId="10" fontId="4" fillId="36" borderId="119"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43" fontId="5" fillId="0" borderId="0" xfId="7" applyFont="1"/>
    <xf numFmtId="0" fontId="102" fillId="0" borderId="3" xfId="0" applyFont="1" applyBorder="1" applyAlignment="1">
      <alignment horizontal="right" vertical="center"/>
    </xf>
    <xf numFmtId="10" fontId="3" fillId="0" borderId="24" xfId="20961" applyNumberFormat="1" applyFont="1" applyBorder="1" applyAlignment="1"/>
    <xf numFmtId="0" fontId="7" fillId="0" borderId="127" xfId="0" applyFont="1" applyBorder="1" applyAlignment="1">
      <alignment vertical="center"/>
    </xf>
    <xf numFmtId="0" fontId="11" fillId="0" borderId="115" xfId="0" applyFont="1" applyBorder="1" applyAlignment="1">
      <alignment wrapText="1"/>
    </xf>
    <xf numFmtId="10" fontId="3" fillId="0" borderId="142" xfId="20961" applyNumberFormat="1" applyFont="1" applyBorder="1" applyAlignment="1"/>
    <xf numFmtId="10" fontId="3" fillId="0" borderId="43" xfId="20961" applyNumberFormat="1" applyFont="1" applyBorder="1" applyAlignment="1"/>
    <xf numFmtId="9" fontId="3" fillId="0" borderId="3" xfId="20961" applyFont="1" applyFill="1" applyBorder="1" applyAlignment="1" applyProtection="1">
      <alignment horizontal="right" vertical="center" wrapText="1"/>
      <protection locked="0"/>
    </xf>
    <xf numFmtId="9" fontId="3" fillId="0" borderId="3" xfId="20961" applyFont="1" applyBorder="1" applyAlignment="1" applyProtection="1">
      <alignment vertical="center" wrapText="1"/>
      <protection locked="0"/>
    </xf>
    <xf numFmtId="9" fontId="3" fillId="0" borderId="23" xfId="20961" applyFont="1" applyBorder="1" applyAlignment="1" applyProtection="1">
      <alignment vertical="center" wrapText="1"/>
      <protection locked="0"/>
    </xf>
    <xf numFmtId="9" fontId="26" fillId="37" borderId="0" xfId="20961" applyFont="1" applyFill="1" applyBorder="1"/>
    <xf numFmtId="9" fontId="26" fillId="37" borderId="112" xfId="20961" applyFont="1" applyFill="1" applyBorder="1"/>
    <xf numFmtId="9" fontId="7" fillId="2" borderId="3" xfId="20961" applyFont="1" applyFill="1" applyBorder="1" applyAlignment="1" applyProtection="1">
      <alignment vertical="center"/>
      <protection locked="0"/>
    </xf>
    <xf numFmtId="9" fontId="15" fillId="2" borderId="3" xfId="20961" applyFont="1" applyFill="1" applyBorder="1" applyAlignment="1" applyProtection="1">
      <alignment vertical="center"/>
      <protection locked="0"/>
    </xf>
    <xf numFmtId="9" fontId="15" fillId="2" borderId="23" xfId="20961" applyFont="1" applyFill="1" applyBorder="1" applyAlignment="1" applyProtection="1">
      <alignment vertical="center"/>
      <protection locked="0"/>
    </xf>
    <xf numFmtId="9" fontId="7" fillId="2" borderId="23" xfId="20961" applyFont="1" applyFill="1" applyBorder="1" applyAlignment="1" applyProtection="1">
      <alignment vertical="center"/>
      <protection locked="0"/>
    </xf>
    <xf numFmtId="9" fontId="7" fillId="2" borderId="26" xfId="20961" applyFont="1" applyFill="1" applyBorder="1" applyAlignment="1" applyProtection="1">
      <alignment vertical="center"/>
      <protection locked="0"/>
    </xf>
    <xf numFmtId="9" fontId="15" fillId="2" borderId="26" xfId="20961" applyFont="1" applyFill="1" applyBorder="1" applyAlignment="1" applyProtection="1">
      <alignment vertical="center"/>
      <protection locked="0"/>
    </xf>
    <xf numFmtId="9" fontId="15" fillId="2" borderId="27" xfId="20961" applyFont="1" applyFill="1" applyBorder="1" applyAlignment="1" applyProtection="1">
      <alignment vertical="center"/>
      <protection locked="0"/>
    </xf>
    <xf numFmtId="193" fontId="0" fillId="0" borderId="0" xfId="0" applyNumberFormat="1"/>
    <xf numFmtId="10" fontId="3" fillId="0" borderId="113" xfId="20961" applyNumberFormat="1" applyFont="1" applyFill="1" applyBorder="1" applyAlignment="1">
      <alignment vertical="center"/>
    </xf>
    <xf numFmtId="10" fontId="3" fillId="0" borderId="130" xfId="20961" applyNumberFormat="1" applyFont="1" applyFill="1" applyBorder="1" applyAlignment="1">
      <alignment vertical="center"/>
    </xf>
    <xf numFmtId="9" fontId="114" fillId="80" borderId="119" xfId="20961" applyFont="1" applyFill="1" applyBorder="1" applyAlignment="1" applyProtection="1">
      <alignment horizontal="right" vertical="center"/>
    </xf>
    <xf numFmtId="164" fontId="26" fillId="37" borderId="0" xfId="7" applyNumberFormat="1" applyFont="1" applyFill="1" applyBorder="1"/>
    <xf numFmtId="164" fontId="3" fillId="0" borderId="59" xfId="7" applyNumberFormat="1" applyFont="1" applyFill="1" applyBorder="1" applyAlignment="1">
      <alignment vertical="center"/>
    </xf>
    <xf numFmtId="164" fontId="3" fillId="0" borderId="73" xfId="7" applyNumberFormat="1" applyFont="1" applyFill="1" applyBorder="1" applyAlignment="1">
      <alignment vertical="center"/>
    </xf>
    <xf numFmtId="164" fontId="3" fillId="3" borderId="117" xfId="7" applyNumberFormat="1" applyFont="1" applyFill="1" applyBorder="1" applyAlignment="1">
      <alignment vertical="center"/>
    </xf>
    <xf numFmtId="164" fontId="3" fillId="3" borderId="24" xfId="7" applyNumberFormat="1" applyFont="1" applyFill="1" applyBorder="1" applyAlignment="1">
      <alignment vertical="center"/>
    </xf>
    <xf numFmtId="164" fontId="3" fillId="0" borderId="119" xfId="7" applyNumberFormat="1" applyFont="1" applyFill="1" applyBorder="1" applyAlignment="1">
      <alignment vertical="center"/>
    </xf>
    <xf numFmtId="164" fontId="3" fillId="0" borderId="120" xfId="7" applyNumberFormat="1" applyFont="1" applyFill="1" applyBorder="1" applyAlignment="1">
      <alignment vertical="center"/>
    </xf>
    <xf numFmtId="164" fontId="3" fillId="0" borderId="137" xfId="7" applyNumberFormat="1" applyFont="1" applyFill="1" applyBorder="1" applyAlignment="1">
      <alignment vertical="center"/>
    </xf>
    <xf numFmtId="164" fontId="3" fillId="0" borderId="26" xfId="7" applyNumberFormat="1" applyFont="1" applyFill="1" applyBorder="1" applyAlignment="1">
      <alignment vertical="center"/>
    </xf>
    <xf numFmtId="164" fontId="3" fillId="0" borderId="28" xfId="7" applyNumberFormat="1" applyFont="1" applyFill="1" applyBorder="1" applyAlignment="1">
      <alignment vertical="center"/>
    </xf>
    <xf numFmtId="164" fontId="3" fillId="0" borderId="27" xfId="7" applyNumberFormat="1" applyFont="1" applyFill="1" applyBorder="1" applyAlignment="1">
      <alignment vertical="center"/>
    </xf>
    <xf numFmtId="164" fontId="3" fillId="0" borderId="30" xfId="7" applyNumberFormat="1" applyFont="1" applyFill="1" applyBorder="1" applyAlignment="1">
      <alignment vertical="center"/>
    </xf>
    <xf numFmtId="164" fontId="3" fillId="0" borderId="21" xfId="7" applyNumberFormat="1" applyFont="1" applyFill="1" applyBorder="1" applyAlignment="1">
      <alignment vertical="center"/>
    </xf>
    <xf numFmtId="164" fontId="3" fillId="0" borderId="115" xfId="7" applyNumberFormat="1" applyFont="1" applyFill="1" applyBorder="1" applyAlignment="1">
      <alignment vertical="center"/>
    </xf>
    <xf numFmtId="164" fontId="3" fillId="0" borderId="128" xfId="7" applyNumberFormat="1" applyFont="1" applyFill="1" applyBorder="1" applyAlignment="1">
      <alignment vertical="center"/>
    </xf>
    <xf numFmtId="164" fontId="3" fillId="0" borderId="23" xfId="7" applyNumberFormat="1" applyFont="1" applyBorder="1" applyAlignment="1"/>
    <xf numFmtId="164" fontId="3" fillId="36" borderId="27" xfId="7" applyNumberFormat="1" applyFont="1" applyFill="1" applyBorder="1"/>
    <xf numFmtId="164" fontId="3" fillId="0" borderId="137" xfId="7" applyNumberFormat="1" applyFont="1" applyFill="1" applyBorder="1" applyAlignment="1">
      <alignment horizontal="right" vertical="center" wrapText="1"/>
    </xf>
    <xf numFmtId="164" fontId="4" fillId="36" borderId="137" xfId="7" applyNumberFormat="1" applyFont="1" applyFill="1" applyBorder="1" applyAlignment="1">
      <alignment horizontal="right" vertical="center" wrapText="1"/>
    </xf>
    <xf numFmtId="164" fontId="110" fillId="0" borderId="137" xfId="7" applyNumberFormat="1" applyFont="1" applyFill="1" applyBorder="1" applyAlignment="1">
      <alignment horizontal="right" vertical="center" wrapText="1"/>
    </xf>
    <xf numFmtId="164" fontId="4" fillId="36" borderId="137" xfId="7" applyNumberFormat="1" applyFont="1" applyFill="1" applyBorder="1" applyAlignment="1">
      <alignment horizontal="center" vertical="center" wrapText="1"/>
    </xf>
    <xf numFmtId="164" fontId="5" fillId="0" borderId="27" xfId="7" applyNumberFormat="1" applyFont="1" applyFill="1" applyBorder="1" applyAlignment="1" applyProtection="1">
      <alignment horizontal="right" vertical="center"/>
    </xf>
    <xf numFmtId="194" fontId="3" fillId="0" borderId="0" xfId="0" applyNumberFormat="1" applyFont="1"/>
    <xf numFmtId="164" fontId="3" fillId="0" borderId="0" xfId="0" applyNumberFormat="1" applyFont="1" applyFill="1" applyAlignment="1">
      <alignment horizontal="left" vertical="center"/>
    </xf>
    <xf numFmtId="193" fontId="17" fillId="0" borderId="14" xfId="0" applyNumberFormat="1" applyFont="1" applyFill="1" applyBorder="1" applyAlignment="1">
      <alignment vertical="center"/>
    </xf>
    <xf numFmtId="193" fontId="23" fillId="0" borderId="15" xfId="0" applyNumberFormat="1" applyFont="1" applyFill="1" applyBorder="1" applyAlignment="1">
      <alignment vertical="center"/>
    </xf>
    <xf numFmtId="193" fontId="17" fillId="0" borderId="15" xfId="0" applyNumberFormat="1" applyFont="1" applyFill="1" applyBorder="1" applyAlignment="1">
      <alignment vertical="center"/>
    </xf>
    <xf numFmtId="0" fontId="5" fillId="0" borderId="20" xfId="0" applyFont="1" applyFill="1" applyBorder="1" applyAlignment="1">
      <alignment horizontal="center" vertical="center" wrapText="1"/>
    </xf>
    <xf numFmtId="0" fontId="104" fillId="0" borderId="75" xfId="0" applyFont="1" applyBorder="1" applyAlignment="1">
      <alignment horizontal="left" vertical="center" wrapText="1"/>
    </xf>
    <xf numFmtId="0" fontId="104" fillId="0" borderId="74" xfId="0" applyFont="1" applyBorder="1" applyAlignment="1">
      <alignment horizontal="left" vertical="center" wrapText="1"/>
    </xf>
    <xf numFmtId="0" fontId="7" fillId="0" borderId="30" xfId="0" applyFont="1" applyFill="1" applyBorder="1" applyAlignment="1" applyProtection="1">
      <alignment horizontal="center"/>
    </xf>
    <xf numFmtId="0" fontId="7" fillId="0" borderId="31" xfId="0" applyFont="1" applyFill="1" applyBorder="1" applyAlignment="1" applyProtection="1">
      <alignment horizontal="center"/>
    </xf>
    <xf numFmtId="0" fontId="7" fillId="0" borderId="33" xfId="0" applyFont="1" applyFill="1" applyBorder="1" applyAlignment="1" applyProtection="1">
      <alignment horizontal="center"/>
    </xf>
    <xf numFmtId="0" fontId="7" fillId="0" borderId="32" xfId="0" applyFont="1" applyFill="1" applyBorder="1" applyAlignment="1" applyProtection="1">
      <alignment horizontal="center"/>
    </xf>
    <xf numFmtId="0" fontId="4" fillId="0" borderId="4" xfId="0" applyFont="1" applyBorder="1" applyAlignment="1">
      <alignment horizontal="center" vertical="center"/>
    </xf>
    <xf numFmtId="0" fontId="4" fillId="0" borderId="78" xfId="0" applyFont="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0" xfId="0" applyFont="1" applyFill="1" applyBorder="1" applyAlignment="1" applyProtection="1">
      <alignment horizontal="center"/>
    </xf>
    <xf numFmtId="0" fontId="8" fillId="0" borderId="21" xfId="0" applyFont="1" applyFill="1" applyBorder="1" applyAlignment="1" applyProtection="1">
      <alignment horizontal="center"/>
    </xf>
    <xf numFmtId="0" fontId="8" fillId="0" borderId="30" xfId="0" applyFont="1" applyBorder="1" applyAlignment="1">
      <alignment horizontal="center" wrapText="1"/>
    </xf>
    <xf numFmtId="0" fontId="7" fillId="0" borderId="32" xfId="0" applyFont="1" applyBorder="1" applyAlignment="1">
      <alignment horizontal="center"/>
    </xf>
    <xf numFmtId="0" fontId="11" fillId="0" borderId="3" xfId="0" applyFont="1" applyBorder="1" applyAlignment="1">
      <alignment wrapText="1"/>
    </xf>
    <xf numFmtId="0" fontId="3" fillId="0" borderId="23" xfId="0" applyFont="1" applyBorder="1" applyAlignment="1"/>
    <xf numFmtId="0" fontId="8" fillId="0" borderId="8" xfId="0" applyFont="1" applyBorder="1" applyAlignment="1">
      <alignment horizontal="center" wrapText="1"/>
    </xf>
    <xf numFmtId="0" fontId="7" fillId="0" borderId="24" xfId="0" applyFont="1" applyBorder="1" applyAlignment="1">
      <alignment horizontal="center"/>
    </xf>
    <xf numFmtId="0" fontId="8" fillId="0" borderId="8" xfId="0" applyFont="1" applyBorder="1" applyAlignment="1">
      <alignment horizontal="center" vertical="center" wrapText="1"/>
    </xf>
    <xf numFmtId="0" fontId="8" fillId="0" borderId="24" xfId="0" applyFont="1" applyBorder="1" applyAlignment="1">
      <alignment horizontal="center" vertical="center" wrapText="1"/>
    </xf>
    <xf numFmtId="0" fontId="3" fillId="0" borderId="119" xfId="0" applyFont="1" applyFill="1" applyBorder="1" applyAlignment="1">
      <alignment horizontal="center" vertical="center" wrapText="1"/>
    </xf>
    <xf numFmtId="0" fontId="3" fillId="0" borderId="120" xfId="0" applyFont="1" applyFill="1" applyBorder="1" applyAlignment="1">
      <alignment horizontal="center"/>
    </xf>
    <xf numFmtId="0" fontId="3" fillId="0" borderId="24" xfId="0" applyFont="1" applyFill="1" applyBorder="1" applyAlignment="1">
      <alignment horizontal="center"/>
    </xf>
    <xf numFmtId="0" fontId="4" fillId="36" borderId="141" xfId="0" applyFont="1" applyFill="1" applyBorder="1" applyAlignment="1">
      <alignment horizontal="center" vertical="center" wrapText="1"/>
    </xf>
    <xf numFmtId="0" fontId="4" fillId="36" borderId="33" xfId="0" applyFont="1" applyFill="1" applyBorder="1" applyAlignment="1">
      <alignment horizontal="center" vertical="center" wrapText="1"/>
    </xf>
    <xf numFmtId="0" fontId="4" fillId="36" borderId="138" xfId="0" applyFont="1" applyFill="1" applyBorder="1" applyAlignment="1">
      <alignment horizontal="center" vertical="center" wrapText="1"/>
    </xf>
    <xf numFmtId="0" fontId="4" fillId="36" borderId="118" xfId="0" applyFont="1" applyFill="1" applyBorder="1" applyAlignment="1">
      <alignment horizontal="center" vertical="center" wrapText="1"/>
    </xf>
    <xf numFmtId="0" fontId="101" fillId="3" borderId="76" xfId="13" applyFont="1" applyFill="1" applyBorder="1" applyAlignment="1" applyProtection="1">
      <alignment horizontal="center" vertical="center" wrapText="1"/>
      <protection locked="0"/>
    </xf>
    <xf numFmtId="0" fontId="101" fillId="3" borderId="73" xfId="13" applyFont="1" applyFill="1" applyBorder="1" applyAlignment="1" applyProtection="1">
      <alignment horizontal="center" vertical="center" wrapText="1"/>
      <protection locked="0"/>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13" fillId="3" borderId="19" xfId="1" applyNumberFormat="1" applyFont="1" applyFill="1" applyBorder="1" applyAlignment="1" applyProtection="1">
      <alignment horizontal="center"/>
      <protection locked="0"/>
    </xf>
    <xf numFmtId="164" fontId="13" fillId="3" borderId="20" xfId="1" applyNumberFormat="1" applyFont="1" applyFill="1" applyBorder="1" applyAlignment="1" applyProtection="1">
      <alignment horizontal="center"/>
      <protection locked="0"/>
    </xf>
    <xf numFmtId="164" fontId="13" fillId="3" borderId="21" xfId="1" applyNumberFormat="1" applyFont="1" applyFill="1" applyBorder="1" applyAlignment="1" applyProtection="1">
      <alignment horizontal="center"/>
      <protection locked="0"/>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164" fontId="13" fillId="0" borderId="110" xfId="1" applyNumberFormat="1" applyFont="1" applyFill="1" applyBorder="1" applyAlignment="1" applyProtection="1">
      <alignment horizontal="center" vertical="center" wrapText="1"/>
      <protection locked="0"/>
    </xf>
    <xf numFmtId="164" fontId="13" fillId="0" borderId="111" xfId="1"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3" fillId="0" borderId="68"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26" xfId="0" applyFont="1" applyFill="1" applyBorder="1" applyAlignment="1">
      <alignment horizontal="center" vertical="center" wrapText="1"/>
    </xf>
    <xf numFmtId="0" fontId="12" fillId="0" borderId="60" xfId="0" applyFont="1" applyFill="1" applyBorder="1" applyAlignment="1">
      <alignment horizontal="left" vertical="center"/>
    </xf>
    <xf numFmtId="0" fontId="12" fillId="0" borderId="61" xfId="0" applyFont="1" applyFill="1" applyBorder="1" applyAlignment="1">
      <alignment horizontal="left" vertical="center"/>
    </xf>
    <xf numFmtId="0" fontId="105" fillId="0" borderId="102" xfId="0" applyFont="1" applyFill="1" applyBorder="1" applyAlignment="1">
      <alignment horizontal="center" vertical="center"/>
    </xf>
    <xf numFmtId="0" fontId="105" fillId="0" borderId="79" xfId="0" applyFont="1" applyFill="1" applyBorder="1" applyAlignment="1">
      <alignment horizontal="center" vertical="center"/>
    </xf>
    <xf numFmtId="0" fontId="105" fillId="0" borderId="80" xfId="0" applyFont="1" applyFill="1" applyBorder="1" applyAlignment="1">
      <alignment horizontal="center" vertical="center"/>
    </xf>
    <xf numFmtId="0" fontId="105" fillId="0" borderId="81" xfId="0" applyFont="1" applyFill="1" applyBorder="1" applyAlignment="1">
      <alignment horizontal="center" vertical="center"/>
    </xf>
    <xf numFmtId="0" fontId="106" fillId="0" borderId="3" xfId="0" applyFont="1" applyFill="1" applyBorder="1" applyAlignment="1">
      <alignment horizontal="left" vertical="center" wrapText="1"/>
    </xf>
    <xf numFmtId="0" fontId="105" fillId="76" borderId="82" xfId="0" applyFont="1" applyFill="1" applyBorder="1" applyAlignment="1">
      <alignment horizontal="center" vertical="center" wrapText="1"/>
    </xf>
    <xf numFmtId="0" fontId="105" fillId="76" borderId="83" xfId="0" applyFont="1" applyFill="1" applyBorder="1" applyAlignment="1">
      <alignment horizontal="center" vertical="center" wrapText="1"/>
    </xf>
    <xf numFmtId="0" fontId="105" fillId="76" borderId="84" xfId="0" applyFont="1" applyFill="1" applyBorder="1" applyAlignment="1">
      <alignment horizontal="center" vertical="center" wrapText="1"/>
    </xf>
    <xf numFmtId="0" fontId="106" fillId="0" borderId="59"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9" xfId="0" applyFont="1" applyFill="1" applyBorder="1" applyAlignment="1">
      <alignment horizontal="left" vertical="center" wrapText="1"/>
    </xf>
    <xf numFmtId="0" fontId="106" fillId="0" borderId="90" xfId="0" applyFont="1" applyFill="1" applyBorder="1" applyAlignment="1">
      <alignment horizontal="left" vertical="center" wrapText="1"/>
    </xf>
    <xf numFmtId="0" fontId="106" fillId="0" borderId="59" xfId="0" applyFont="1" applyFill="1" applyBorder="1" applyAlignment="1">
      <alignment vertical="center" wrapText="1"/>
    </xf>
    <xf numFmtId="0" fontId="106" fillId="0" borderId="11"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3" borderId="86" xfId="0" applyFont="1" applyFill="1" applyBorder="1" applyAlignment="1">
      <alignment horizontal="left" vertical="center" wrapText="1"/>
    </xf>
    <xf numFmtId="0" fontId="106" fillId="3" borderId="87" xfId="0" applyFont="1" applyFill="1" applyBorder="1" applyAlignment="1">
      <alignment horizontal="left" vertical="center" wrapText="1"/>
    </xf>
    <xf numFmtId="0" fontId="106" fillId="0" borderId="86" xfId="0" applyFont="1" applyFill="1" applyBorder="1" applyAlignment="1">
      <alignment vertical="center" wrapText="1"/>
    </xf>
    <xf numFmtId="0" fontId="106" fillId="0" borderId="87" xfId="0" applyFont="1" applyFill="1" applyBorder="1" applyAlignment="1">
      <alignment vertical="center" wrapText="1"/>
    </xf>
    <xf numFmtId="0" fontId="106" fillId="0" borderId="86" xfId="0" applyFont="1" applyFill="1" applyBorder="1" applyAlignment="1">
      <alignment horizontal="left" vertical="center" wrapText="1"/>
    </xf>
    <xf numFmtId="0" fontId="106" fillId="0" borderId="87"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5" fillId="76" borderId="134" xfId="0" applyFont="1" applyFill="1" applyBorder="1" applyAlignment="1">
      <alignment horizontal="center" vertical="center" wrapText="1"/>
    </xf>
    <xf numFmtId="0" fontId="105" fillId="76" borderId="135" xfId="0" applyFont="1" applyFill="1" applyBorder="1" applyAlignment="1">
      <alignment horizontal="center" vertical="center" wrapText="1"/>
    </xf>
    <xf numFmtId="0" fontId="105" fillId="76" borderId="136" xfId="0" applyFont="1" applyFill="1" applyBorder="1" applyAlignment="1">
      <alignment horizontal="center" vertical="center" wrapText="1"/>
    </xf>
    <xf numFmtId="49" fontId="106" fillId="0" borderId="97" xfId="0" applyNumberFormat="1" applyFont="1" applyFill="1" applyBorder="1" applyAlignment="1">
      <alignment horizontal="left" vertical="center" wrapText="1"/>
    </xf>
    <xf numFmtId="49" fontId="106" fillId="0" borderId="98" xfId="0" applyNumberFormat="1" applyFont="1" applyFill="1" applyBorder="1" applyAlignment="1">
      <alignment horizontal="left" vertical="center" wrapText="1"/>
    </xf>
    <xf numFmtId="0" fontId="105" fillId="76" borderId="107" xfId="0" applyFont="1" applyFill="1" applyBorder="1" applyAlignment="1">
      <alignment horizontal="center" vertical="center"/>
    </xf>
    <xf numFmtId="0" fontId="105" fillId="76" borderId="108" xfId="0" applyFont="1" applyFill="1" applyBorder="1" applyAlignment="1">
      <alignment horizontal="center" vertical="center"/>
    </xf>
    <xf numFmtId="0" fontId="105" fillId="76" borderId="109" xfId="0" applyFont="1" applyFill="1" applyBorder="1" applyAlignment="1">
      <alignment horizontal="center" vertical="center"/>
    </xf>
    <xf numFmtId="0" fontId="106" fillId="0" borderId="120" xfId="0" applyFont="1" applyFill="1" applyBorder="1" applyAlignment="1">
      <alignment horizontal="left" vertical="center" wrapText="1"/>
    </xf>
    <xf numFmtId="0" fontId="106" fillId="0" borderId="118" xfId="0" applyFont="1" applyFill="1" applyBorder="1" applyAlignment="1">
      <alignment horizontal="left" vertical="center" wrapText="1"/>
    </xf>
    <xf numFmtId="0" fontId="105" fillId="0" borderId="104" xfId="0" applyFont="1" applyFill="1" applyBorder="1" applyAlignment="1">
      <alignment horizontal="center" vertical="center"/>
    </xf>
    <xf numFmtId="0" fontId="106" fillId="0" borderId="97" xfId="0" applyFont="1" applyFill="1" applyBorder="1" applyAlignment="1">
      <alignment horizontal="left" vertical="center"/>
    </xf>
    <xf numFmtId="0" fontId="106" fillId="0" borderId="98" xfId="0" applyFont="1" applyFill="1" applyBorder="1" applyAlignment="1">
      <alignment horizontal="left" vertical="center"/>
    </xf>
    <xf numFmtId="0" fontId="106" fillId="0" borderId="100" xfId="0" applyFont="1" applyFill="1" applyBorder="1" applyAlignment="1">
      <alignment horizontal="left" vertical="center" wrapText="1"/>
    </xf>
    <xf numFmtId="0" fontId="106" fillId="0" borderId="101"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06" fillId="0" borderId="105" xfId="0" applyFont="1" applyFill="1" applyBorder="1" applyAlignment="1">
      <alignment horizontal="left" vertical="center" wrapText="1"/>
    </xf>
    <xf numFmtId="0" fontId="105" fillId="76" borderId="93" xfId="0" applyFont="1" applyFill="1" applyBorder="1" applyAlignment="1">
      <alignment horizontal="center" vertical="center" wrapText="1"/>
    </xf>
    <xf numFmtId="0" fontId="105" fillId="76" borderId="94" xfId="0" applyFont="1" applyFill="1" applyBorder="1" applyAlignment="1">
      <alignment horizontal="center" vertical="center" wrapText="1"/>
    </xf>
    <xf numFmtId="0" fontId="105" fillId="76" borderId="95" xfId="0" applyFont="1" applyFill="1" applyBorder="1" applyAlignment="1">
      <alignment horizontal="center" vertical="center" wrapText="1"/>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5" fillId="0" borderId="108" xfId="0" applyFont="1" applyFill="1" applyBorder="1" applyAlignment="1">
      <alignment horizontal="center" vertical="center"/>
    </xf>
    <xf numFmtId="0" fontId="105" fillId="0" borderId="109" xfId="0" applyFont="1" applyFill="1" applyBorder="1" applyAlignment="1">
      <alignment horizontal="center" vertical="center"/>
    </xf>
    <xf numFmtId="0" fontId="106" fillId="0" borderId="99" xfId="0" applyFont="1" applyFill="1" applyBorder="1" applyAlignment="1">
      <alignment horizontal="left"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zoomScale="80" zoomScaleNormal="80" workbookViewId="0">
      <pane xSplit="1" ySplit="7" topLeftCell="C8" activePane="bottomRight" state="frozen"/>
      <selection pane="topRight" activeCell="B1" sqref="B1"/>
      <selection pane="bottomLeft" activeCell="A8" sqref="A8"/>
      <selection pane="bottomRight" activeCell="C5" sqref="C5"/>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8"/>
      <c r="B1" s="195" t="s">
        <v>297</v>
      </c>
      <c r="C1" s="97"/>
    </row>
    <row r="2" spans="1:3" s="192" customFormat="1" ht="15.75">
      <c r="A2" s="263">
        <v>1</v>
      </c>
      <c r="B2" s="193" t="s">
        <v>298</v>
      </c>
      <c r="C2" s="498" t="s">
        <v>915</v>
      </c>
    </row>
    <row r="3" spans="1:3" s="192" customFormat="1" ht="15.75">
      <c r="A3" s="263">
        <v>2</v>
      </c>
      <c r="B3" s="194" t="s">
        <v>299</v>
      </c>
      <c r="C3" s="498" t="s">
        <v>920</v>
      </c>
    </row>
    <row r="4" spans="1:3" s="192" customFormat="1" ht="15.75">
      <c r="A4" s="263">
        <v>3</v>
      </c>
      <c r="B4" s="194" t="s">
        <v>300</v>
      </c>
      <c r="C4" s="498" t="s">
        <v>917</v>
      </c>
    </row>
    <row r="5" spans="1:3" s="192" customFormat="1" ht="15.75">
      <c r="A5" s="264">
        <v>4</v>
      </c>
      <c r="B5" s="197" t="s">
        <v>301</v>
      </c>
      <c r="C5" s="498" t="s">
        <v>918</v>
      </c>
    </row>
    <row r="6" spans="1:3" s="196" customFormat="1" ht="65.25" customHeight="1">
      <c r="A6" s="548" t="s">
        <v>803</v>
      </c>
      <c r="B6" s="549"/>
      <c r="C6" s="549"/>
    </row>
    <row r="7" spans="1:3">
      <c r="A7" s="454" t="s">
        <v>652</v>
      </c>
      <c r="B7" s="455" t="s">
        <v>302</v>
      </c>
    </row>
    <row r="8" spans="1:3">
      <c r="A8" s="456">
        <v>1</v>
      </c>
      <c r="B8" s="452" t="s">
        <v>266</v>
      </c>
    </row>
    <row r="9" spans="1:3">
      <c r="A9" s="456">
        <v>2</v>
      </c>
      <c r="B9" s="452" t="s">
        <v>303</v>
      </c>
    </row>
    <row r="10" spans="1:3">
      <c r="A10" s="456">
        <v>3</v>
      </c>
      <c r="B10" s="452" t="s">
        <v>304</v>
      </c>
    </row>
    <row r="11" spans="1:3">
      <c r="A11" s="456">
        <v>4</v>
      </c>
      <c r="B11" s="452" t="s">
        <v>305</v>
      </c>
      <c r="C11" s="191"/>
    </row>
    <row r="12" spans="1:3">
      <c r="A12" s="456">
        <v>5</v>
      </c>
      <c r="B12" s="452" t="s">
        <v>230</v>
      </c>
    </row>
    <row r="13" spans="1:3">
      <c r="A13" s="456">
        <v>6</v>
      </c>
      <c r="B13" s="457" t="s">
        <v>191</v>
      </c>
    </row>
    <row r="14" spans="1:3">
      <c r="A14" s="456">
        <v>7</v>
      </c>
      <c r="B14" s="452" t="s">
        <v>306</v>
      </c>
    </row>
    <row r="15" spans="1:3">
      <c r="A15" s="456">
        <v>8</v>
      </c>
      <c r="B15" s="452" t="s">
        <v>310</v>
      </c>
    </row>
    <row r="16" spans="1:3">
      <c r="A16" s="456">
        <v>9</v>
      </c>
      <c r="B16" s="452" t="s">
        <v>94</v>
      </c>
    </row>
    <row r="17" spans="1:2">
      <c r="A17" s="458" t="s">
        <v>860</v>
      </c>
      <c r="B17" s="452" t="s">
        <v>839</v>
      </c>
    </row>
    <row r="18" spans="1:2">
      <c r="A18" s="456">
        <v>10</v>
      </c>
      <c r="B18" s="452" t="s">
        <v>313</v>
      </c>
    </row>
    <row r="19" spans="1:2">
      <c r="A19" s="456">
        <v>11</v>
      </c>
      <c r="B19" s="457" t="s">
        <v>293</v>
      </c>
    </row>
    <row r="20" spans="1:2">
      <c r="A20" s="456">
        <v>12</v>
      </c>
      <c r="B20" s="457" t="s">
        <v>290</v>
      </c>
    </row>
    <row r="21" spans="1:2">
      <c r="A21" s="456">
        <v>13</v>
      </c>
      <c r="B21" s="459" t="s">
        <v>773</v>
      </c>
    </row>
    <row r="22" spans="1:2">
      <c r="A22" s="456">
        <v>14</v>
      </c>
      <c r="B22" s="460" t="s">
        <v>833</v>
      </c>
    </row>
    <row r="23" spans="1:2">
      <c r="A23" s="461">
        <v>15</v>
      </c>
      <c r="B23" s="457" t="s">
        <v>83</v>
      </c>
    </row>
    <row r="24" spans="1:2">
      <c r="A24" s="461">
        <v>15.1</v>
      </c>
      <c r="B24" s="452" t="s">
        <v>869</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C30" activePane="bottomRight" state="frozen"/>
      <selection pane="topRight" activeCell="B1" sqref="B1"/>
      <selection pane="bottomLeft" activeCell="A5" sqref="A5"/>
      <selection pane="bottomRight" activeCell="C6" sqref="C6:C52"/>
    </sheetView>
  </sheetViews>
  <sheetFormatPr defaultRowHeight="15"/>
  <cols>
    <col min="1" max="1" width="9.5703125" style="5" bestFit="1" customWidth="1"/>
    <col min="2" max="2" width="132.42578125" style="2" customWidth="1"/>
    <col min="3" max="3" width="18.42578125" style="2" customWidth="1"/>
  </cols>
  <sheetData>
    <row r="1" spans="1:6" ht="15.75">
      <c r="A1" s="16" t="s">
        <v>231</v>
      </c>
      <c r="B1" s="15" t="str">
        <f>Info!C2</f>
        <v>სს თიბისი ბანკი</v>
      </c>
      <c r="D1" s="2"/>
      <c r="E1" s="2"/>
      <c r="F1" s="2"/>
    </row>
    <row r="2" spans="1:6" s="20" customFormat="1" ht="15.75" customHeight="1">
      <c r="A2" s="20" t="s">
        <v>232</v>
      </c>
      <c r="B2" s="15" t="s">
        <v>939</v>
      </c>
    </row>
    <row r="3" spans="1:6" s="20" customFormat="1" ht="15.75" customHeight="1"/>
    <row r="4" spans="1:6" ht="15.75" thickBot="1">
      <c r="A4" s="5" t="s">
        <v>661</v>
      </c>
      <c r="B4" s="63" t="s">
        <v>94</v>
      </c>
    </row>
    <row r="5" spans="1:6">
      <c r="A5" s="143" t="s">
        <v>32</v>
      </c>
      <c r="B5" s="144"/>
      <c r="C5" s="145" t="s">
        <v>33</v>
      </c>
    </row>
    <row r="6" spans="1:6">
      <c r="A6" s="146">
        <v>1</v>
      </c>
      <c r="B6" s="86" t="s">
        <v>34</v>
      </c>
      <c r="C6" s="319">
        <v>2019229948.68119</v>
      </c>
      <c r="D6" s="516"/>
    </row>
    <row r="7" spans="1:6">
      <c r="A7" s="146">
        <v>2</v>
      </c>
      <c r="B7" s="83" t="s">
        <v>35</v>
      </c>
      <c r="C7" s="320">
        <v>21015907.600000001</v>
      </c>
      <c r="D7" s="516"/>
    </row>
    <row r="8" spans="1:6">
      <c r="A8" s="146">
        <v>3</v>
      </c>
      <c r="B8" s="77" t="s">
        <v>36</v>
      </c>
      <c r="C8" s="320">
        <v>521190198.81999999</v>
      </c>
      <c r="D8" s="516"/>
    </row>
    <row r="9" spans="1:6">
      <c r="A9" s="146">
        <v>4</v>
      </c>
      <c r="B9" s="77" t="s">
        <v>37</v>
      </c>
      <c r="C9" s="320">
        <v>86578342.959999993</v>
      </c>
      <c r="D9" s="516"/>
    </row>
    <row r="10" spans="1:6">
      <c r="A10" s="146">
        <v>5</v>
      </c>
      <c r="B10" s="77" t="s">
        <v>38</v>
      </c>
      <c r="C10" s="320">
        <v>3045637.81</v>
      </c>
      <c r="D10" s="516"/>
    </row>
    <row r="11" spans="1:6">
      <c r="A11" s="146">
        <v>6</v>
      </c>
      <c r="B11" s="84" t="s">
        <v>39</v>
      </c>
      <c r="C11" s="320">
        <v>1387399861.49119</v>
      </c>
      <c r="D11" s="516"/>
    </row>
    <row r="12" spans="1:6" s="4" customFormat="1">
      <c r="A12" s="146">
        <v>7</v>
      </c>
      <c r="B12" s="86" t="s">
        <v>40</v>
      </c>
      <c r="C12" s="321">
        <v>248495998.72999999</v>
      </c>
      <c r="D12" s="516"/>
    </row>
    <row r="13" spans="1:6" s="4" customFormat="1">
      <c r="A13" s="146">
        <v>8</v>
      </c>
      <c r="B13" s="85" t="s">
        <v>41</v>
      </c>
      <c r="C13" s="322">
        <v>86578342.959999993</v>
      </c>
      <c r="D13" s="516"/>
    </row>
    <row r="14" spans="1:6" s="4" customFormat="1" ht="25.5">
      <c r="A14" s="146">
        <v>9</v>
      </c>
      <c r="B14" s="78" t="s">
        <v>42</v>
      </c>
      <c r="C14" s="322">
        <v>0</v>
      </c>
      <c r="D14" s="516"/>
    </row>
    <row r="15" spans="1:6" s="4" customFormat="1">
      <c r="A15" s="146">
        <v>10</v>
      </c>
      <c r="B15" s="79" t="s">
        <v>43</v>
      </c>
      <c r="C15" s="322">
        <v>153001122.87</v>
      </c>
      <c r="D15" s="516"/>
    </row>
    <row r="16" spans="1:6" s="4" customFormat="1">
      <c r="A16" s="146">
        <v>11</v>
      </c>
      <c r="B16" s="80" t="s">
        <v>44</v>
      </c>
      <c r="C16" s="322">
        <v>0</v>
      </c>
      <c r="D16" s="516"/>
    </row>
    <row r="17" spans="1:4" s="4" customFormat="1">
      <c r="A17" s="146">
        <v>12</v>
      </c>
      <c r="B17" s="79" t="s">
        <v>45</v>
      </c>
      <c r="C17" s="322">
        <v>0</v>
      </c>
      <c r="D17" s="516"/>
    </row>
    <row r="18" spans="1:4" s="4" customFormat="1">
      <c r="A18" s="146">
        <v>13</v>
      </c>
      <c r="B18" s="79" t="s">
        <v>46</v>
      </c>
      <c r="C18" s="322">
        <v>0</v>
      </c>
      <c r="D18" s="516"/>
    </row>
    <row r="19" spans="1:4" s="4" customFormat="1">
      <c r="A19" s="146">
        <v>14</v>
      </c>
      <c r="B19" s="79" t="s">
        <v>47</v>
      </c>
      <c r="C19" s="322">
        <v>0</v>
      </c>
      <c r="D19" s="516"/>
    </row>
    <row r="20" spans="1:4" s="4" customFormat="1" ht="25.5">
      <c r="A20" s="146">
        <v>15</v>
      </c>
      <c r="B20" s="79" t="s">
        <v>48</v>
      </c>
      <c r="C20" s="322">
        <v>0</v>
      </c>
      <c r="D20" s="516"/>
    </row>
    <row r="21" spans="1:4" s="4" customFormat="1" ht="25.5">
      <c r="A21" s="146">
        <v>16</v>
      </c>
      <c r="B21" s="78" t="s">
        <v>49</v>
      </c>
      <c r="C21" s="322">
        <v>0</v>
      </c>
      <c r="D21" s="516"/>
    </row>
    <row r="22" spans="1:4" s="4" customFormat="1">
      <c r="A22" s="146">
        <v>17</v>
      </c>
      <c r="B22" s="147" t="s">
        <v>50</v>
      </c>
      <c r="C22" s="322">
        <v>8916532.9000000004</v>
      </c>
      <c r="D22" s="516"/>
    </row>
    <row r="23" spans="1:4" s="4" customFormat="1" ht="25.5">
      <c r="A23" s="146">
        <v>18</v>
      </c>
      <c r="B23" s="78" t="s">
        <v>51</v>
      </c>
      <c r="C23" s="322">
        <v>0</v>
      </c>
      <c r="D23" s="516"/>
    </row>
    <row r="24" spans="1:4" s="4" customFormat="1" ht="25.5">
      <c r="A24" s="146">
        <v>19</v>
      </c>
      <c r="B24" s="78" t="s">
        <v>52</v>
      </c>
      <c r="C24" s="322">
        <v>0</v>
      </c>
      <c r="D24" s="516"/>
    </row>
    <row r="25" spans="1:4" s="4" customFormat="1" ht="25.5">
      <c r="A25" s="146">
        <v>20</v>
      </c>
      <c r="B25" s="81" t="s">
        <v>53</v>
      </c>
      <c r="C25" s="322">
        <v>0</v>
      </c>
      <c r="D25" s="516"/>
    </row>
    <row r="26" spans="1:4" s="4" customFormat="1">
      <c r="A26" s="146">
        <v>21</v>
      </c>
      <c r="B26" s="81" t="s">
        <v>54</v>
      </c>
      <c r="C26" s="322">
        <v>0</v>
      </c>
      <c r="D26" s="516"/>
    </row>
    <row r="27" spans="1:4" s="4" customFormat="1" ht="25.5">
      <c r="A27" s="146">
        <v>22</v>
      </c>
      <c r="B27" s="81" t="s">
        <v>55</v>
      </c>
      <c r="C27" s="322">
        <v>0</v>
      </c>
      <c r="D27" s="516"/>
    </row>
    <row r="28" spans="1:4" s="4" customFormat="1">
      <c r="A28" s="146">
        <v>23</v>
      </c>
      <c r="B28" s="87" t="s">
        <v>29</v>
      </c>
      <c r="C28" s="321">
        <v>1770733949.95119</v>
      </c>
      <c r="D28" s="516"/>
    </row>
    <row r="29" spans="1:4" s="4" customFormat="1">
      <c r="A29" s="148"/>
      <c r="B29" s="82"/>
      <c r="C29" s="322"/>
      <c r="D29" s="516"/>
    </row>
    <row r="30" spans="1:4" s="4" customFormat="1">
      <c r="A30" s="148">
        <v>24</v>
      </c>
      <c r="B30" s="87" t="s">
        <v>56</v>
      </c>
      <c r="C30" s="321">
        <v>421057600</v>
      </c>
      <c r="D30" s="516"/>
    </row>
    <row r="31" spans="1:4" s="4" customFormat="1">
      <c r="A31" s="148">
        <v>25</v>
      </c>
      <c r="B31" s="77" t="s">
        <v>57</v>
      </c>
      <c r="C31" s="323">
        <v>421057600</v>
      </c>
      <c r="D31" s="516"/>
    </row>
    <row r="32" spans="1:4" s="4" customFormat="1">
      <c r="A32" s="148">
        <v>26</v>
      </c>
      <c r="B32" s="189" t="s">
        <v>58</v>
      </c>
      <c r="C32" s="322">
        <v>0</v>
      </c>
      <c r="D32" s="516"/>
    </row>
    <row r="33" spans="1:4" s="4" customFormat="1">
      <c r="A33" s="148">
        <v>27</v>
      </c>
      <c r="B33" s="189" t="s">
        <v>59</v>
      </c>
      <c r="C33" s="322">
        <v>421057600</v>
      </c>
      <c r="D33" s="516"/>
    </row>
    <row r="34" spans="1:4" s="4" customFormat="1">
      <c r="A34" s="148">
        <v>28</v>
      </c>
      <c r="B34" s="77" t="s">
        <v>60</v>
      </c>
      <c r="C34" s="322">
        <v>0</v>
      </c>
      <c r="D34" s="516"/>
    </row>
    <row r="35" spans="1:4" s="4" customFormat="1">
      <c r="A35" s="148">
        <v>29</v>
      </c>
      <c r="B35" s="87" t="s">
        <v>61</v>
      </c>
      <c r="C35" s="321">
        <v>0</v>
      </c>
      <c r="D35" s="516"/>
    </row>
    <row r="36" spans="1:4" s="4" customFormat="1">
      <c r="A36" s="148">
        <v>30</v>
      </c>
      <c r="B36" s="78" t="s">
        <v>62</v>
      </c>
      <c r="C36" s="322">
        <v>0</v>
      </c>
      <c r="D36" s="516"/>
    </row>
    <row r="37" spans="1:4" s="4" customFormat="1">
      <c r="A37" s="148">
        <v>31</v>
      </c>
      <c r="B37" s="79" t="s">
        <v>63</v>
      </c>
      <c r="C37" s="322">
        <v>0</v>
      </c>
      <c r="D37" s="516"/>
    </row>
    <row r="38" spans="1:4" s="4" customFormat="1" ht="25.5">
      <c r="A38" s="148">
        <v>32</v>
      </c>
      <c r="B38" s="78" t="s">
        <v>64</v>
      </c>
      <c r="C38" s="322">
        <v>0</v>
      </c>
      <c r="D38" s="516"/>
    </row>
    <row r="39" spans="1:4" s="4" customFormat="1" ht="25.5">
      <c r="A39" s="148">
        <v>33</v>
      </c>
      <c r="B39" s="78" t="s">
        <v>52</v>
      </c>
      <c r="C39" s="322">
        <v>0</v>
      </c>
      <c r="D39" s="516"/>
    </row>
    <row r="40" spans="1:4" s="4" customFormat="1" ht="25.5">
      <c r="A40" s="148">
        <v>34</v>
      </c>
      <c r="B40" s="81" t="s">
        <v>65</v>
      </c>
      <c r="C40" s="322">
        <v>0</v>
      </c>
      <c r="D40" s="516"/>
    </row>
    <row r="41" spans="1:4" s="4" customFormat="1">
      <c r="A41" s="148">
        <v>35</v>
      </c>
      <c r="B41" s="87" t="s">
        <v>30</v>
      </c>
      <c r="C41" s="321">
        <v>421057600</v>
      </c>
      <c r="D41" s="516"/>
    </row>
    <row r="42" spans="1:4" s="4" customFormat="1">
      <c r="A42" s="148"/>
      <c r="B42" s="82"/>
      <c r="C42" s="322"/>
      <c r="D42" s="516"/>
    </row>
    <row r="43" spans="1:4" s="4" customFormat="1">
      <c r="A43" s="148">
        <v>36</v>
      </c>
      <c r="B43" s="88" t="s">
        <v>66</v>
      </c>
      <c r="C43" s="321">
        <v>702912321.55924857</v>
      </c>
      <c r="D43" s="516"/>
    </row>
    <row r="44" spans="1:4" s="4" customFormat="1">
      <c r="A44" s="148">
        <v>37</v>
      </c>
      <c r="B44" s="77" t="s">
        <v>67</v>
      </c>
      <c r="C44" s="322">
        <v>535926050</v>
      </c>
      <c r="D44" s="516"/>
    </row>
    <row r="45" spans="1:4" s="4" customFormat="1">
      <c r="A45" s="148">
        <v>38</v>
      </c>
      <c r="B45" s="77" t="s">
        <v>68</v>
      </c>
      <c r="C45" s="322">
        <v>0</v>
      </c>
      <c r="D45" s="516"/>
    </row>
    <row r="46" spans="1:4" s="4" customFormat="1">
      <c r="A46" s="148">
        <v>39</v>
      </c>
      <c r="B46" s="77" t="s">
        <v>69</v>
      </c>
      <c r="C46" s="322">
        <v>166986271.55924854</v>
      </c>
      <c r="D46" s="516"/>
    </row>
    <row r="47" spans="1:4" s="4" customFormat="1">
      <c r="A47" s="148">
        <v>40</v>
      </c>
      <c r="B47" s="88" t="s">
        <v>70</v>
      </c>
      <c r="C47" s="321">
        <v>0</v>
      </c>
      <c r="D47" s="516"/>
    </row>
    <row r="48" spans="1:4" s="4" customFormat="1">
      <c r="A48" s="148">
        <v>41</v>
      </c>
      <c r="B48" s="78" t="s">
        <v>71</v>
      </c>
      <c r="C48" s="322">
        <v>0</v>
      </c>
      <c r="D48" s="516"/>
    </row>
    <row r="49" spans="1:4" s="4" customFormat="1">
      <c r="A49" s="148">
        <v>42</v>
      </c>
      <c r="B49" s="79" t="s">
        <v>72</v>
      </c>
      <c r="C49" s="322">
        <v>0</v>
      </c>
      <c r="D49" s="516"/>
    </row>
    <row r="50" spans="1:4" s="4" customFormat="1" ht="25.5">
      <c r="A50" s="148">
        <v>43</v>
      </c>
      <c r="B50" s="78" t="s">
        <v>73</v>
      </c>
      <c r="C50" s="322">
        <v>0</v>
      </c>
      <c r="D50" s="516"/>
    </row>
    <row r="51" spans="1:4" s="4" customFormat="1" ht="25.5">
      <c r="A51" s="148">
        <v>44</v>
      </c>
      <c r="B51" s="78" t="s">
        <v>52</v>
      </c>
      <c r="C51" s="322">
        <v>0</v>
      </c>
      <c r="D51" s="516"/>
    </row>
    <row r="52" spans="1:4" s="4" customFormat="1" ht="15.75" thickBot="1">
      <c r="A52" s="149">
        <v>45</v>
      </c>
      <c r="B52" s="150" t="s">
        <v>31</v>
      </c>
      <c r="C52" s="324">
        <v>702912321.55924857</v>
      </c>
      <c r="D52" s="516"/>
    </row>
    <row r="55" spans="1:4">
      <c r="B55" s="2" t="s">
        <v>268</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22"/>
  <sheetViews>
    <sheetView workbookViewId="0">
      <selection activeCell="C19" sqref="C19:C21"/>
    </sheetView>
  </sheetViews>
  <sheetFormatPr defaultColWidth="9.140625" defaultRowHeight="12.75"/>
  <cols>
    <col min="1" max="1" width="10.85546875" style="394" bestFit="1" customWidth="1"/>
    <col min="2" max="2" width="59" style="394" customWidth="1"/>
    <col min="3" max="3" width="16.7109375" style="394" bestFit="1" customWidth="1"/>
    <col min="4" max="4" width="22.140625" style="394" customWidth="1"/>
    <col min="5" max="16384" width="9.140625" style="394"/>
  </cols>
  <sheetData>
    <row r="1" spans="1:5" ht="15">
      <c r="A1" s="16" t="s">
        <v>231</v>
      </c>
      <c r="B1" s="15" t="str">
        <f>Info!C2</f>
        <v>სს თიბისი ბანკი</v>
      </c>
    </row>
    <row r="2" spans="1:5" s="20" customFormat="1" ht="15.75" customHeight="1">
      <c r="A2" s="20" t="s">
        <v>232</v>
      </c>
      <c r="B2" s="15" t="s">
        <v>939</v>
      </c>
    </row>
    <row r="3" spans="1:5" s="20" customFormat="1" ht="15.75" customHeight="1"/>
    <row r="4" spans="1:5" ht="13.5" thickBot="1">
      <c r="A4" s="395" t="s">
        <v>838</v>
      </c>
      <c r="B4" s="436" t="s">
        <v>839</v>
      </c>
    </row>
    <row r="5" spans="1:5" s="437" customFormat="1">
      <c r="A5" s="571" t="s">
        <v>840</v>
      </c>
      <c r="B5" s="572"/>
      <c r="C5" s="426" t="s">
        <v>841</v>
      </c>
      <c r="D5" s="427" t="s">
        <v>842</v>
      </c>
    </row>
    <row r="6" spans="1:5" s="438" customFormat="1">
      <c r="A6" s="428">
        <v>1</v>
      </c>
      <c r="B6" s="429" t="s">
        <v>843</v>
      </c>
      <c r="C6" s="429"/>
      <c r="D6" s="430"/>
    </row>
    <row r="7" spans="1:5" s="438" customFormat="1">
      <c r="A7" s="431" t="s">
        <v>844</v>
      </c>
      <c r="B7" s="432" t="s">
        <v>845</v>
      </c>
      <c r="C7" s="490">
        <v>4.4999999999999998E-2</v>
      </c>
      <c r="D7" s="537">
        <v>670036260.35232198</v>
      </c>
      <c r="E7" s="543"/>
    </row>
    <row r="8" spans="1:5" s="438" customFormat="1">
      <c r="A8" s="431" t="s">
        <v>846</v>
      </c>
      <c r="B8" s="432" t="s">
        <v>847</v>
      </c>
      <c r="C8" s="491">
        <v>0.06</v>
      </c>
      <c r="D8" s="537">
        <v>893381680.46976256</v>
      </c>
      <c r="E8" s="543"/>
    </row>
    <row r="9" spans="1:5" s="438" customFormat="1">
      <c r="A9" s="431" t="s">
        <v>848</v>
      </c>
      <c r="B9" s="432" t="s">
        <v>849</v>
      </c>
      <c r="C9" s="491">
        <v>0.08</v>
      </c>
      <c r="D9" s="537">
        <v>1191175573.9596837</v>
      </c>
      <c r="E9" s="543"/>
    </row>
    <row r="10" spans="1:5" s="438" customFormat="1">
      <c r="A10" s="428" t="s">
        <v>850</v>
      </c>
      <c r="B10" s="429" t="s">
        <v>851</v>
      </c>
      <c r="C10" s="492"/>
      <c r="D10" s="538"/>
      <c r="E10" s="543"/>
    </row>
    <row r="11" spans="1:5" s="439" customFormat="1">
      <c r="A11" s="433" t="s">
        <v>852</v>
      </c>
      <c r="B11" s="434" t="s">
        <v>853</v>
      </c>
      <c r="C11" s="493">
        <v>2.5000000000000001E-2</v>
      </c>
      <c r="D11" s="539">
        <v>372242366.86240113</v>
      </c>
      <c r="E11" s="543"/>
    </row>
    <row r="12" spans="1:5" s="439" customFormat="1">
      <c r="A12" s="433" t="s">
        <v>854</v>
      </c>
      <c r="B12" s="434" t="s">
        <v>855</v>
      </c>
      <c r="C12" s="493">
        <v>0</v>
      </c>
      <c r="D12" s="539">
        <v>0</v>
      </c>
      <c r="E12" s="543"/>
    </row>
    <row r="13" spans="1:5" s="439" customFormat="1">
      <c r="A13" s="433" t="s">
        <v>856</v>
      </c>
      <c r="B13" s="434" t="s">
        <v>857</v>
      </c>
      <c r="C13" s="493">
        <v>0.01</v>
      </c>
      <c r="D13" s="539">
        <v>148896946.74496046</v>
      </c>
      <c r="E13" s="543"/>
    </row>
    <row r="14" spans="1:5" s="438" customFormat="1">
      <c r="A14" s="428" t="s">
        <v>858</v>
      </c>
      <c r="B14" s="429" t="s">
        <v>913</v>
      </c>
      <c r="C14" s="494"/>
      <c r="D14" s="538"/>
      <c r="E14" s="543"/>
    </row>
    <row r="15" spans="1:5" s="438" customFormat="1">
      <c r="A15" s="453" t="s">
        <v>861</v>
      </c>
      <c r="B15" s="434" t="s">
        <v>914</v>
      </c>
      <c r="C15" s="493">
        <v>1.7822806273141485E-2</v>
      </c>
      <c r="D15" s="539">
        <v>265376143.64976948</v>
      </c>
      <c r="E15" s="543"/>
    </row>
    <row r="16" spans="1:5" s="438" customFormat="1">
      <c r="A16" s="453" t="s">
        <v>862</v>
      </c>
      <c r="B16" s="434" t="s">
        <v>864</v>
      </c>
      <c r="C16" s="493">
        <v>2.3844781286552662E-2</v>
      </c>
      <c r="D16" s="539">
        <v>355041512.93690604</v>
      </c>
      <c r="E16" s="543"/>
    </row>
    <row r="17" spans="1:6" s="438" customFormat="1">
      <c r="A17" s="453" t="s">
        <v>863</v>
      </c>
      <c r="B17" s="434" t="s">
        <v>911</v>
      </c>
      <c r="C17" s="493">
        <v>5.236624548245343E-2</v>
      </c>
      <c r="D17" s="539">
        <v>779717406.48343933</v>
      </c>
      <c r="E17" s="543"/>
    </row>
    <row r="18" spans="1:6" s="437" customFormat="1">
      <c r="A18" s="573" t="s">
        <v>912</v>
      </c>
      <c r="B18" s="574"/>
      <c r="C18" s="495" t="s">
        <v>841</v>
      </c>
      <c r="D18" s="540" t="s">
        <v>842</v>
      </c>
      <c r="E18" s="543"/>
    </row>
    <row r="19" spans="1:6" s="438" customFormat="1">
      <c r="A19" s="435">
        <v>4</v>
      </c>
      <c r="B19" s="434" t="s">
        <v>29</v>
      </c>
      <c r="C19" s="493">
        <v>9.7822806273141494E-2</v>
      </c>
      <c r="D19" s="537">
        <v>1456551717.6094532</v>
      </c>
      <c r="E19" s="543"/>
    </row>
    <row r="20" spans="1:6" s="438" customFormat="1">
      <c r="A20" s="435">
        <v>5</v>
      </c>
      <c r="B20" s="434" t="s">
        <v>130</v>
      </c>
      <c r="C20" s="493">
        <v>0.11884478128655265</v>
      </c>
      <c r="D20" s="537">
        <v>1769562507.0140305</v>
      </c>
      <c r="E20" s="543"/>
    </row>
    <row r="21" spans="1:6" s="438" customFormat="1" ht="13.5" thickBot="1">
      <c r="A21" s="440" t="s">
        <v>859</v>
      </c>
      <c r="B21" s="441" t="s">
        <v>94</v>
      </c>
      <c r="C21" s="496">
        <v>0.16736624548245344</v>
      </c>
      <c r="D21" s="541">
        <v>2492032294.0504847</v>
      </c>
      <c r="E21" s="543"/>
    </row>
    <row r="22" spans="1:6">
      <c r="F22" s="395"/>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18" activePane="bottomRight" state="frozen"/>
      <selection pane="topRight" activeCell="B1" sqref="B1"/>
      <selection pane="bottomLeft" activeCell="A5" sqref="A5"/>
      <selection pane="bottomRight" activeCell="C44" sqref="C44"/>
    </sheetView>
  </sheetViews>
  <sheetFormatPr defaultRowHeight="15.75"/>
  <cols>
    <col min="1" max="1" width="10.7109375" style="73" customWidth="1"/>
    <col min="2" max="2" width="91.85546875" style="73" customWidth="1"/>
    <col min="3" max="3" width="53.140625" style="73" customWidth="1"/>
    <col min="4" max="4" width="32.28515625" style="73" customWidth="1"/>
    <col min="5" max="5" width="17.28515625" customWidth="1"/>
    <col min="6" max="6" width="15" bestFit="1" customWidth="1"/>
  </cols>
  <sheetData>
    <row r="1" spans="1:6">
      <c r="A1" s="16" t="s">
        <v>231</v>
      </c>
      <c r="B1" s="18" t="str">
        <f>Info!C2</f>
        <v>სს თიბისი ბანკი</v>
      </c>
      <c r="E1" s="2"/>
      <c r="F1" s="2"/>
    </row>
    <row r="2" spans="1:6" s="20" customFormat="1" ht="15.75" customHeight="1">
      <c r="A2" s="20" t="s">
        <v>232</v>
      </c>
      <c r="B2" s="15" t="s">
        <v>939</v>
      </c>
    </row>
    <row r="3" spans="1:6" s="20" customFormat="1" ht="15.75" customHeight="1">
      <c r="A3" s="25"/>
    </row>
    <row r="4" spans="1:6" s="20" customFormat="1" ht="15.75" customHeight="1" thickBot="1">
      <c r="A4" s="20" t="s">
        <v>662</v>
      </c>
      <c r="B4" s="212" t="s">
        <v>313</v>
      </c>
      <c r="D4" s="214" t="s">
        <v>135</v>
      </c>
    </row>
    <row r="5" spans="1:6" ht="38.25">
      <c r="A5" s="162" t="s">
        <v>32</v>
      </c>
      <c r="B5" s="163" t="s">
        <v>274</v>
      </c>
      <c r="C5" s="164" t="s">
        <v>280</v>
      </c>
      <c r="D5" s="213" t="s">
        <v>314</v>
      </c>
    </row>
    <row r="6" spans="1:6">
      <c r="A6" s="151">
        <v>1</v>
      </c>
      <c r="B6" s="89" t="s">
        <v>196</v>
      </c>
      <c r="C6" s="325">
        <v>768207113.27999997</v>
      </c>
      <c r="D6" s="152"/>
      <c r="E6" s="7"/>
      <c r="F6" s="516"/>
    </row>
    <row r="7" spans="1:6">
      <c r="A7" s="151">
        <v>2</v>
      </c>
      <c r="B7" s="90" t="s">
        <v>197</v>
      </c>
      <c r="C7" s="326">
        <v>1974988744.4100001</v>
      </c>
      <c r="D7" s="153"/>
      <c r="E7" s="7"/>
      <c r="F7" s="516"/>
    </row>
    <row r="8" spans="1:6">
      <c r="A8" s="151">
        <v>3</v>
      </c>
      <c r="B8" s="90" t="s">
        <v>198</v>
      </c>
      <c r="C8" s="326">
        <v>542355122.36999989</v>
      </c>
      <c r="D8" s="153"/>
      <c r="E8" s="7"/>
      <c r="F8" s="516"/>
    </row>
    <row r="9" spans="1:6">
      <c r="A9" s="151">
        <v>4</v>
      </c>
      <c r="B9" s="90" t="s">
        <v>227</v>
      </c>
      <c r="C9" s="326">
        <v>0</v>
      </c>
      <c r="D9" s="153"/>
      <c r="E9" s="7"/>
      <c r="F9" s="516"/>
    </row>
    <row r="10" spans="1:6">
      <c r="A10" s="151">
        <v>5</v>
      </c>
      <c r="B10" s="90" t="s">
        <v>199</v>
      </c>
      <c r="C10" s="326">
        <v>2017839040.7722564</v>
      </c>
      <c r="D10" s="153"/>
      <c r="E10" s="7"/>
      <c r="F10" s="516"/>
    </row>
    <row r="11" spans="1:6">
      <c r="A11" s="151">
        <v>6.1</v>
      </c>
      <c r="B11" s="90" t="s">
        <v>200</v>
      </c>
      <c r="C11" s="327">
        <v>11658469951.369999</v>
      </c>
      <c r="D11" s="154"/>
      <c r="E11" s="7"/>
      <c r="F11" s="516"/>
    </row>
    <row r="12" spans="1:6">
      <c r="A12" s="151">
        <v>6.2</v>
      </c>
      <c r="B12" s="91" t="s">
        <v>201</v>
      </c>
      <c r="C12" s="327">
        <v>-479136745.25198603</v>
      </c>
      <c r="D12" s="154"/>
      <c r="E12" s="7"/>
      <c r="F12" s="516"/>
    </row>
    <row r="13" spans="1:6">
      <c r="A13" s="151" t="s">
        <v>800</v>
      </c>
      <c r="B13" s="92" t="s">
        <v>801</v>
      </c>
      <c r="C13" s="544">
        <v>-39056441.843000002</v>
      </c>
      <c r="D13" s="154"/>
      <c r="E13" s="7"/>
      <c r="F13" s="516"/>
    </row>
    <row r="14" spans="1:6">
      <c r="A14" s="151">
        <v>6</v>
      </c>
      <c r="B14" s="90" t="s">
        <v>202</v>
      </c>
      <c r="C14" s="332">
        <v>11179333206.118013</v>
      </c>
      <c r="D14" s="154"/>
      <c r="E14" s="7"/>
      <c r="F14" s="516"/>
    </row>
    <row r="15" spans="1:6">
      <c r="A15" s="151">
        <v>7</v>
      </c>
      <c r="B15" s="90" t="s">
        <v>203</v>
      </c>
      <c r="C15" s="326">
        <v>139656270.87</v>
      </c>
      <c r="D15" s="153"/>
      <c r="E15" s="7"/>
      <c r="F15" s="516"/>
    </row>
    <row r="16" spans="1:6">
      <c r="A16" s="151">
        <v>8</v>
      </c>
      <c r="B16" s="90" t="s">
        <v>204</v>
      </c>
      <c r="C16" s="326">
        <v>59748661.43</v>
      </c>
      <c r="D16" s="153"/>
      <c r="E16" s="7"/>
      <c r="F16" s="516"/>
    </row>
    <row r="17" spans="1:6">
      <c r="A17" s="151">
        <v>9</v>
      </c>
      <c r="B17" s="90" t="s">
        <v>205</v>
      </c>
      <c r="C17" s="326">
        <v>20228492.059999999</v>
      </c>
      <c r="D17" s="153"/>
      <c r="E17" s="7"/>
      <c r="F17" s="516"/>
    </row>
    <row r="18" spans="1:6">
      <c r="A18" s="151">
        <v>9.1</v>
      </c>
      <c r="B18" s="92" t="s">
        <v>289</v>
      </c>
      <c r="C18" s="327">
        <v>8916532.9000000004</v>
      </c>
      <c r="D18" s="153"/>
      <c r="E18" s="7"/>
      <c r="F18" s="516"/>
    </row>
    <row r="19" spans="1:6">
      <c r="A19" s="151">
        <v>9.1999999999999993</v>
      </c>
      <c r="B19" s="92" t="s">
        <v>279</v>
      </c>
      <c r="C19" s="544">
        <v>10831376.48</v>
      </c>
      <c r="D19" s="153"/>
      <c r="E19" s="7"/>
      <c r="F19" s="516"/>
    </row>
    <row r="20" spans="1:6">
      <c r="A20" s="151">
        <v>9.3000000000000007</v>
      </c>
      <c r="B20" s="92" t="s">
        <v>278</v>
      </c>
      <c r="C20" s="544">
        <v>3000</v>
      </c>
      <c r="D20" s="153"/>
      <c r="E20" s="7"/>
      <c r="F20" s="516"/>
    </row>
    <row r="21" spans="1:6">
      <c r="A21" s="151">
        <v>10</v>
      </c>
      <c r="B21" s="90" t="s">
        <v>206</v>
      </c>
      <c r="C21" s="326">
        <v>623701430.04999995</v>
      </c>
      <c r="D21" s="153"/>
      <c r="E21" s="7"/>
      <c r="F21" s="516"/>
    </row>
    <row r="22" spans="1:6">
      <c r="A22" s="151">
        <v>10.1</v>
      </c>
      <c r="B22" s="92" t="s">
        <v>277</v>
      </c>
      <c r="C22" s="326">
        <v>153001122.87</v>
      </c>
      <c r="D22" s="270" t="s">
        <v>703</v>
      </c>
      <c r="E22" s="7"/>
      <c r="F22" s="516"/>
    </row>
    <row r="23" spans="1:6">
      <c r="A23" s="151">
        <v>11</v>
      </c>
      <c r="B23" s="93" t="s">
        <v>207</v>
      </c>
      <c r="C23" s="328">
        <v>369996223.10000002</v>
      </c>
      <c r="D23" s="155"/>
      <c r="E23" s="7"/>
      <c r="F23" s="516"/>
    </row>
    <row r="24" spans="1:6">
      <c r="A24" s="151">
        <v>12</v>
      </c>
      <c r="B24" s="95" t="s">
        <v>208</v>
      </c>
      <c r="C24" s="329">
        <v>17696054304.46027</v>
      </c>
      <c r="D24" s="156"/>
      <c r="E24" s="7"/>
      <c r="F24" s="516"/>
    </row>
    <row r="25" spans="1:6">
      <c r="A25" s="151">
        <v>13</v>
      </c>
      <c r="B25" s="90" t="s">
        <v>209</v>
      </c>
      <c r="C25" s="330">
        <v>186482338.78</v>
      </c>
      <c r="D25" s="157"/>
      <c r="E25" s="7"/>
      <c r="F25" s="516"/>
    </row>
    <row r="26" spans="1:6">
      <c r="A26" s="151">
        <v>14</v>
      </c>
      <c r="B26" s="90" t="s">
        <v>210</v>
      </c>
      <c r="C26" s="326">
        <v>3329064471.7700005</v>
      </c>
      <c r="D26" s="153"/>
      <c r="E26" s="7"/>
      <c r="F26" s="516"/>
    </row>
    <row r="27" spans="1:6">
      <c r="A27" s="151">
        <v>15</v>
      </c>
      <c r="B27" s="90" t="s">
        <v>211</v>
      </c>
      <c r="C27" s="326">
        <v>3136595329.8499999</v>
      </c>
      <c r="D27" s="153"/>
      <c r="E27" s="7"/>
      <c r="F27" s="516"/>
    </row>
    <row r="28" spans="1:6">
      <c r="A28" s="151">
        <v>16</v>
      </c>
      <c r="B28" s="90" t="s">
        <v>212</v>
      </c>
      <c r="C28" s="326">
        <v>3576417624.4900002</v>
      </c>
      <c r="D28" s="153"/>
      <c r="E28" s="7"/>
      <c r="F28" s="516"/>
    </row>
    <row r="29" spans="1:6">
      <c r="A29" s="151">
        <v>17</v>
      </c>
      <c r="B29" s="90" t="s">
        <v>213</v>
      </c>
      <c r="C29" s="326">
        <v>877642072.75</v>
      </c>
      <c r="D29" s="153"/>
      <c r="E29" s="7"/>
      <c r="F29" s="516"/>
    </row>
    <row r="30" spans="1:6">
      <c r="A30" s="151">
        <v>18</v>
      </c>
      <c r="B30" s="90" t="s">
        <v>214</v>
      </c>
      <c r="C30" s="326">
        <v>3188509943.77</v>
      </c>
      <c r="D30" s="153"/>
      <c r="E30" s="7"/>
      <c r="F30" s="516"/>
    </row>
    <row r="31" spans="1:6">
      <c r="A31" s="151">
        <v>19</v>
      </c>
      <c r="B31" s="90" t="s">
        <v>215</v>
      </c>
      <c r="C31" s="326">
        <v>95142888.129999995</v>
      </c>
      <c r="D31" s="153"/>
      <c r="E31" s="7"/>
      <c r="F31" s="516"/>
    </row>
    <row r="32" spans="1:6">
      <c r="A32" s="151">
        <v>20</v>
      </c>
      <c r="B32" s="90" t="s">
        <v>137</v>
      </c>
      <c r="C32" s="326">
        <v>291566316.18999994</v>
      </c>
      <c r="D32" s="153"/>
      <c r="E32" s="7"/>
      <c r="F32" s="516"/>
    </row>
    <row r="33" spans="1:6">
      <c r="A33" s="151">
        <v>20.100000000000001</v>
      </c>
      <c r="B33" s="94" t="s">
        <v>799</v>
      </c>
      <c r="C33" s="545">
        <v>0</v>
      </c>
      <c r="D33" s="155"/>
      <c r="E33" s="7"/>
      <c r="F33" s="516"/>
    </row>
    <row r="34" spans="1:6">
      <c r="A34" s="151">
        <v>21</v>
      </c>
      <c r="B34" s="93" t="s">
        <v>216</v>
      </c>
      <c r="C34" s="545">
        <v>995403370</v>
      </c>
      <c r="D34" s="155"/>
      <c r="E34" s="7"/>
      <c r="F34" s="516"/>
    </row>
    <row r="35" spans="1:6">
      <c r="A35" s="151">
        <v>21.1</v>
      </c>
      <c r="B35" s="94" t="s">
        <v>276</v>
      </c>
      <c r="C35" s="546">
        <v>535926050</v>
      </c>
      <c r="D35" s="158"/>
      <c r="E35" s="7"/>
      <c r="F35" s="516"/>
    </row>
    <row r="36" spans="1:6">
      <c r="A36" s="151">
        <v>22</v>
      </c>
      <c r="B36" s="95" t="s">
        <v>217</v>
      </c>
      <c r="C36" s="329">
        <v>15676824355.730001</v>
      </c>
      <c r="D36" s="156"/>
      <c r="E36" s="7"/>
      <c r="F36" s="516"/>
    </row>
    <row r="37" spans="1:6">
      <c r="A37" s="151">
        <v>23</v>
      </c>
      <c r="B37" s="93" t="s">
        <v>218</v>
      </c>
      <c r="C37" s="326">
        <v>21015907.600000001</v>
      </c>
      <c r="D37" s="153"/>
      <c r="E37" s="7"/>
      <c r="F37" s="516"/>
    </row>
    <row r="38" spans="1:6">
      <c r="A38" s="151">
        <v>24</v>
      </c>
      <c r="B38" s="93" t="s">
        <v>219</v>
      </c>
      <c r="C38" s="326">
        <v>0</v>
      </c>
      <c r="D38" s="153"/>
      <c r="E38" s="7"/>
      <c r="F38" s="516"/>
    </row>
    <row r="39" spans="1:6">
      <c r="A39" s="151">
        <v>25</v>
      </c>
      <c r="B39" s="93" t="s">
        <v>275</v>
      </c>
      <c r="C39" s="326">
        <v>0</v>
      </c>
      <c r="D39" s="153"/>
      <c r="E39" s="7"/>
      <c r="F39" s="516"/>
    </row>
    <row r="40" spans="1:6">
      <c r="A40" s="151">
        <v>26</v>
      </c>
      <c r="B40" s="93" t="s">
        <v>221</v>
      </c>
      <c r="C40" s="326">
        <v>524235836.63</v>
      </c>
      <c r="D40" s="153"/>
      <c r="E40" s="7"/>
      <c r="F40" s="516"/>
    </row>
    <row r="41" spans="1:6">
      <c r="A41" s="151">
        <v>27</v>
      </c>
      <c r="B41" s="93" t="s">
        <v>222</v>
      </c>
      <c r="C41" s="326">
        <v>0</v>
      </c>
      <c r="D41" s="153"/>
      <c r="E41" s="7"/>
      <c r="F41" s="516"/>
    </row>
    <row r="42" spans="1:6">
      <c r="A42" s="151">
        <v>28</v>
      </c>
      <c r="B42" s="93" t="s">
        <v>223</v>
      </c>
      <c r="C42" s="326">
        <v>1387399861.49</v>
      </c>
      <c r="D42" s="153"/>
      <c r="E42" s="7"/>
      <c r="F42" s="516"/>
    </row>
    <row r="43" spans="1:6">
      <c r="A43" s="151">
        <v>29</v>
      </c>
      <c r="B43" s="93" t="s">
        <v>41</v>
      </c>
      <c r="C43" s="326">
        <v>86578342.960000008</v>
      </c>
      <c r="D43" s="153"/>
      <c r="E43" s="7"/>
      <c r="F43" s="516"/>
    </row>
    <row r="44" spans="1:6" ht="16.5" thickBot="1">
      <c r="A44" s="159">
        <v>30</v>
      </c>
      <c r="B44" s="160" t="s">
        <v>224</v>
      </c>
      <c r="C44" s="331">
        <v>2019229948.6799998</v>
      </c>
      <c r="D44" s="161"/>
      <c r="E44" s="7"/>
      <c r="F44" s="516"/>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4"/>
  <sheetViews>
    <sheetView workbookViewId="0">
      <pane xSplit="2" ySplit="7" topLeftCell="P8" activePane="bottomRight" state="frozen"/>
      <selection pane="topRight" activeCell="C1" sqref="C1"/>
      <selection pane="bottomLeft" activeCell="A8" sqref="A8"/>
      <selection pane="bottomRight" activeCell="S22" sqref="S22"/>
    </sheetView>
  </sheetViews>
  <sheetFormatPr defaultColWidth="9.140625" defaultRowHeight="12.75"/>
  <cols>
    <col min="1" max="1" width="10.5703125" style="2" bestFit="1" customWidth="1"/>
    <col min="2" max="2" width="95" style="2" customWidth="1"/>
    <col min="3" max="3" width="12.7109375" style="2" bestFit="1" customWidth="1"/>
    <col min="4" max="4" width="13.28515625" style="2" bestFit="1" customWidth="1"/>
    <col min="5" max="5" width="11.28515625" style="2" bestFit="1" customWidth="1"/>
    <col min="6" max="6" width="13.28515625" style="2" bestFit="1" customWidth="1"/>
    <col min="7" max="7" width="12.7109375" style="2" bestFit="1" customWidth="1"/>
    <col min="8" max="8" width="13.28515625" style="2" bestFit="1" customWidth="1"/>
    <col min="9" max="9" width="11.28515625" style="2" bestFit="1" customWidth="1"/>
    <col min="10" max="10" width="13.28515625" style="2" bestFit="1" customWidth="1"/>
    <col min="11" max="11" width="12.7109375" style="2" bestFit="1" customWidth="1"/>
    <col min="12" max="12" width="13.28515625" style="2" bestFit="1" customWidth="1"/>
    <col min="13" max="13" width="12.7109375" style="2" bestFit="1" customWidth="1"/>
    <col min="14" max="14" width="13.28515625" style="2" bestFit="1" customWidth="1"/>
    <col min="15" max="15" width="11.28515625" style="2" bestFit="1" customWidth="1"/>
    <col min="16" max="16" width="13.28515625" style="2" bestFit="1" customWidth="1"/>
    <col min="17" max="17" width="10.28515625" style="2" bestFit="1" customWidth="1"/>
    <col min="18" max="18" width="13.28515625" style="2" bestFit="1" customWidth="1"/>
    <col min="19" max="19" width="31.5703125" style="2" bestFit="1" customWidth="1"/>
    <col min="20" max="16384" width="9.140625" style="11"/>
  </cols>
  <sheetData>
    <row r="1" spans="1:19">
      <c r="A1" s="2" t="s">
        <v>231</v>
      </c>
      <c r="B1" s="394" t="str">
        <f>Info!C2</f>
        <v>სს თიბისი ბანკი</v>
      </c>
    </row>
    <row r="2" spans="1:19">
      <c r="A2" s="2" t="s">
        <v>232</v>
      </c>
      <c r="B2" s="15" t="s">
        <v>939</v>
      </c>
    </row>
    <row r="4" spans="1:19" ht="39" thickBot="1">
      <c r="A4" s="72" t="s">
        <v>663</v>
      </c>
      <c r="B4" s="360" t="s">
        <v>770</v>
      </c>
    </row>
    <row r="5" spans="1:19">
      <c r="A5" s="139"/>
      <c r="B5" s="142"/>
      <c r="C5" s="121" t="s">
        <v>0</v>
      </c>
      <c r="D5" s="121" t="s">
        <v>1</v>
      </c>
      <c r="E5" s="121" t="s">
        <v>2</v>
      </c>
      <c r="F5" s="121" t="s">
        <v>3</v>
      </c>
      <c r="G5" s="121" t="s">
        <v>4</v>
      </c>
      <c r="H5" s="121" t="s">
        <v>10</v>
      </c>
      <c r="I5" s="121" t="s">
        <v>281</v>
      </c>
      <c r="J5" s="121" t="s">
        <v>282</v>
      </c>
      <c r="K5" s="121" t="s">
        <v>283</v>
      </c>
      <c r="L5" s="121" t="s">
        <v>284</v>
      </c>
      <c r="M5" s="121" t="s">
        <v>285</v>
      </c>
      <c r="N5" s="121" t="s">
        <v>286</v>
      </c>
      <c r="O5" s="121" t="s">
        <v>757</v>
      </c>
      <c r="P5" s="121" t="s">
        <v>758</v>
      </c>
      <c r="Q5" s="121" t="s">
        <v>759</v>
      </c>
      <c r="R5" s="351" t="s">
        <v>760</v>
      </c>
      <c r="S5" s="122" t="s">
        <v>761</v>
      </c>
    </row>
    <row r="6" spans="1:19" ht="46.5" customHeight="1">
      <c r="A6" s="166"/>
      <c r="B6" s="579" t="s">
        <v>762</v>
      </c>
      <c r="C6" s="577">
        <v>0</v>
      </c>
      <c r="D6" s="578"/>
      <c r="E6" s="577">
        <v>0.2</v>
      </c>
      <c r="F6" s="578"/>
      <c r="G6" s="577">
        <v>0.35</v>
      </c>
      <c r="H6" s="578"/>
      <c r="I6" s="577">
        <v>0.5</v>
      </c>
      <c r="J6" s="578"/>
      <c r="K6" s="577">
        <v>0.75</v>
      </c>
      <c r="L6" s="578"/>
      <c r="M6" s="577">
        <v>1</v>
      </c>
      <c r="N6" s="578"/>
      <c r="O6" s="577">
        <v>1.5</v>
      </c>
      <c r="P6" s="578"/>
      <c r="Q6" s="577">
        <v>2.5</v>
      </c>
      <c r="R6" s="578"/>
      <c r="S6" s="575" t="s">
        <v>294</v>
      </c>
    </row>
    <row r="7" spans="1:19">
      <c r="A7" s="166"/>
      <c r="B7" s="580"/>
      <c r="C7" s="359" t="s">
        <v>755</v>
      </c>
      <c r="D7" s="359" t="s">
        <v>756</v>
      </c>
      <c r="E7" s="359" t="s">
        <v>755</v>
      </c>
      <c r="F7" s="359" t="s">
        <v>756</v>
      </c>
      <c r="G7" s="359" t="s">
        <v>755</v>
      </c>
      <c r="H7" s="359" t="s">
        <v>756</v>
      </c>
      <c r="I7" s="359" t="s">
        <v>755</v>
      </c>
      <c r="J7" s="359" t="s">
        <v>756</v>
      </c>
      <c r="K7" s="359" t="s">
        <v>755</v>
      </c>
      <c r="L7" s="359" t="s">
        <v>756</v>
      </c>
      <c r="M7" s="359" t="s">
        <v>755</v>
      </c>
      <c r="N7" s="359" t="s">
        <v>756</v>
      </c>
      <c r="O7" s="359" t="s">
        <v>755</v>
      </c>
      <c r="P7" s="359" t="s">
        <v>756</v>
      </c>
      <c r="Q7" s="359" t="s">
        <v>755</v>
      </c>
      <c r="R7" s="359" t="s">
        <v>756</v>
      </c>
      <c r="S7" s="576"/>
    </row>
    <row r="8" spans="1:19" s="170" customFormat="1">
      <c r="A8" s="125">
        <v>1</v>
      </c>
      <c r="B8" s="188" t="s">
        <v>259</v>
      </c>
      <c r="C8" s="333">
        <v>1552336761.7096</v>
      </c>
      <c r="D8" s="333">
        <v>0</v>
      </c>
      <c r="E8" s="333">
        <v>0</v>
      </c>
      <c r="F8" s="352">
        <v>0</v>
      </c>
      <c r="G8" s="333">
        <v>0</v>
      </c>
      <c r="H8" s="333">
        <v>0</v>
      </c>
      <c r="I8" s="333">
        <v>0</v>
      </c>
      <c r="J8" s="333">
        <v>0</v>
      </c>
      <c r="K8" s="333">
        <v>0</v>
      </c>
      <c r="L8" s="333">
        <v>0</v>
      </c>
      <c r="M8" s="333">
        <v>1960525689.5907001</v>
      </c>
      <c r="N8" s="333">
        <v>0</v>
      </c>
      <c r="O8" s="333">
        <v>0</v>
      </c>
      <c r="P8" s="333">
        <v>0</v>
      </c>
      <c r="Q8" s="333">
        <v>0</v>
      </c>
      <c r="R8" s="352">
        <v>0</v>
      </c>
      <c r="S8" s="535">
        <v>1960525689.5907001</v>
      </c>
    </row>
    <row r="9" spans="1:19" s="170" customFormat="1">
      <c r="A9" s="125">
        <v>2</v>
      </c>
      <c r="B9" s="188" t="s">
        <v>260</v>
      </c>
      <c r="C9" s="333">
        <v>0</v>
      </c>
      <c r="D9" s="333">
        <v>0</v>
      </c>
      <c r="E9" s="333">
        <v>0</v>
      </c>
      <c r="F9" s="333">
        <v>0</v>
      </c>
      <c r="G9" s="333">
        <v>0</v>
      </c>
      <c r="H9" s="333">
        <v>0</v>
      </c>
      <c r="I9" s="333">
        <v>0</v>
      </c>
      <c r="J9" s="333">
        <v>0</v>
      </c>
      <c r="K9" s="333">
        <v>0</v>
      </c>
      <c r="L9" s="333">
        <v>0</v>
      </c>
      <c r="M9" s="333">
        <v>0</v>
      </c>
      <c r="N9" s="333">
        <v>0</v>
      </c>
      <c r="O9" s="333">
        <v>0</v>
      </c>
      <c r="P9" s="333">
        <v>0</v>
      </c>
      <c r="Q9" s="333">
        <v>0</v>
      </c>
      <c r="R9" s="352">
        <v>0</v>
      </c>
      <c r="S9" s="535">
        <v>0</v>
      </c>
    </row>
    <row r="10" spans="1:19" s="170" customFormat="1">
      <c r="A10" s="125">
        <v>3</v>
      </c>
      <c r="B10" s="188" t="s">
        <v>261</v>
      </c>
      <c r="C10" s="333">
        <v>0</v>
      </c>
      <c r="D10" s="333">
        <v>0</v>
      </c>
      <c r="E10" s="333">
        <v>0</v>
      </c>
      <c r="F10" s="333">
        <v>0</v>
      </c>
      <c r="G10" s="333">
        <v>0</v>
      </c>
      <c r="H10" s="333">
        <v>0</v>
      </c>
      <c r="I10" s="333">
        <v>0</v>
      </c>
      <c r="J10" s="333">
        <v>0</v>
      </c>
      <c r="K10" s="333">
        <v>0</v>
      </c>
      <c r="L10" s="333">
        <v>0</v>
      </c>
      <c r="M10" s="333">
        <v>0</v>
      </c>
      <c r="N10" s="333">
        <v>0</v>
      </c>
      <c r="O10" s="333">
        <v>0</v>
      </c>
      <c r="P10" s="333">
        <v>0</v>
      </c>
      <c r="Q10" s="333">
        <v>0</v>
      </c>
      <c r="R10" s="352">
        <v>0</v>
      </c>
      <c r="S10" s="535">
        <v>0</v>
      </c>
    </row>
    <row r="11" spans="1:19" s="170" customFormat="1">
      <c r="A11" s="125">
        <v>4</v>
      </c>
      <c r="B11" s="188" t="s">
        <v>262</v>
      </c>
      <c r="C11" s="333">
        <v>345902520.86029994</v>
      </c>
      <c r="D11" s="333">
        <v>0</v>
      </c>
      <c r="E11" s="333">
        <v>0</v>
      </c>
      <c r="F11" s="333">
        <v>0</v>
      </c>
      <c r="G11" s="333">
        <v>0</v>
      </c>
      <c r="H11" s="333">
        <v>0</v>
      </c>
      <c r="I11" s="333">
        <v>120224885.935</v>
      </c>
      <c r="J11" s="333">
        <v>0</v>
      </c>
      <c r="K11" s="333">
        <v>0</v>
      </c>
      <c r="L11" s="333">
        <v>0</v>
      </c>
      <c r="M11" s="333">
        <v>0</v>
      </c>
      <c r="N11" s="333">
        <v>0</v>
      </c>
      <c r="O11" s="333">
        <v>0</v>
      </c>
      <c r="P11" s="333">
        <v>0</v>
      </c>
      <c r="Q11" s="333">
        <v>0</v>
      </c>
      <c r="R11" s="352">
        <v>0</v>
      </c>
      <c r="S11" s="535">
        <v>60112442.967500001</v>
      </c>
    </row>
    <row r="12" spans="1:19" s="170" customFormat="1">
      <c r="A12" s="125">
        <v>5</v>
      </c>
      <c r="B12" s="188" t="s">
        <v>263</v>
      </c>
      <c r="C12" s="333">
        <v>0</v>
      </c>
      <c r="D12" s="333">
        <v>0</v>
      </c>
      <c r="E12" s="333">
        <v>0</v>
      </c>
      <c r="F12" s="333">
        <v>0</v>
      </c>
      <c r="G12" s="333">
        <v>0</v>
      </c>
      <c r="H12" s="333">
        <v>0</v>
      </c>
      <c r="I12" s="333">
        <v>0</v>
      </c>
      <c r="J12" s="333">
        <v>0</v>
      </c>
      <c r="K12" s="333">
        <v>0</v>
      </c>
      <c r="L12" s="333">
        <v>0</v>
      </c>
      <c r="M12" s="333">
        <v>0</v>
      </c>
      <c r="N12" s="333">
        <v>0</v>
      </c>
      <c r="O12" s="333">
        <v>0</v>
      </c>
      <c r="P12" s="333">
        <v>0</v>
      </c>
      <c r="Q12" s="333">
        <v>0</v>
      </c>
      <c r="R12" s="352">
        <v>0</v>
      </c>
      <c r="S12" s="535">
        <v>0</v>
      </c>
    </row>
    <row r="13" spans="1:19" s="170" customFormat="1">
      <c r="A13" s="125">
        <v>6</v>
      </c>
      <c r="B13" s="188" t="s">
        <v>264</v>
      </c>
      <c r="C13" s="333">
        <v>0</v>
      </c>
      <c r="D13" s="333">
        <v>0</v>
      </c>
      <c r="E13" s="333">
        <v>525506757.95520002</v>
      </c>
      <c r="F13" s="333">
        <v>5280046.3777999999</v>
      </c>
      <c r="G13" s="333">
        <v>0</v>
      </c>
      <c r="H13" s="333">
        <v>0</v>
      </c>
      <c r="I13" s="333">
        <v>12796427.903900001</v>
      </c>
      <c r="J13" s="333">
        <v>60858347.102200001</v>
      </c>
      <c r="K13" s="333">
        <v>0</v>
      </c>
      <c r="L13" s="333">
        <v>0</v>
      </c>
      <c r="M13" s="333">
        <v>5626665.8708996549</v>
      </c>
      <c r="N13" s="333">
        <v>20656917.7575</v>
      </c>
      <c r="O13" s="333">
        <v>0</v>
      </c>
      <c r="P13" s="333">
        <v>0</v>
      </c>
      <c r="Q13" s="333">
        <v>0</v>
      </c>
      <c r="R13" s="352">
        <v>0</v>
      </c>
      <c r="S13" s="535">
        <v>169268331.99804968</v>
      </c>
    </row>
    <row r="14" spans="1:19" s="170" customFormat="1">
      <c r="A14" s="125">
        <v>7</v>
      </c>
      <c r="B14" s="188" t="s">
        <v>79</v>
      </c>
      <c r="C14" s="333">
        <v>0</v>
      </c>
      <c r="D14" s="333">
        <v>0</v>
      </c>
      <c r="E14" s="333">
        <v>0</v>
      </c>
      <c r="F14" s="333">
        <v>0</v>
      </c>
      <c r="G14" s="333">
        <v>0</v>
      </c>
      <c r="H14" s="333">
        <v>0</v>
      </c>
      <c r="I14" s="333">
        <v>0</v>
      </c>
      <c r="J14" s="333">
        <v>0</v>
      </c>
      <c r="K14" s="333">
        <v>0</v>
      </c>
      <c r="L14" s="333">
        <v>0</v>
      </c>
      <c r="M14" s="333">
        <v>4142578246.6729994</v>
      </c>
      <c r="N14" s="333">
        <v>931238782.84329998</v>
      </c>
      <c r="O14" s="333">
        <v>0</v>
      </c>
      <c r="P14" s="333">
        <v>0</v>
      </c>
      <c r="Q14" s="333">
        <v>0</v>
      </c>
      <c r="R14" s="352">
        <v>0</v>
      </c>
      <c r="S14" s="535">
        <v>5073817029.5162992</v>
      </c>
    </row>
    <row r="15" spans="1:19" s="170" customFormat="1">
      <c r="A15" s="125">
        <v>8</v>
      </c>
      <c r="B15" s="188" t="s">
        <v>80</v>
      </c>
      <c r="C15" s="333">
        <v>0</v>
      </c>
      <c r="D15" s="333">
        <v>0</v>
      </c>
      <c r="E15" s="333">
        <v>0</v>
      </c>
      <c r="F15" s="333">
        <v>0</v>
      </c>
      <c r="G15" s="333">
        <v>0</v>
      </c>
      <c r="H15" s="333">
        <v>0</v>
      </c>
      <c r="I15" s="333">
        <v>0</v>
      </c>
      <c r="J15" s="333">
        <v>0</v>
      </c>
      <c r="K15" s="333">
        <v>3332071687.7042036</v>
      </c>
      <c r="L15" s="333">
        <v>103693745.35709997</v>
      </c>
      <c r="M15" s="333">
        <v>0</v>
      </c>
      <c r="N15" s="333">
        <v>0</v>
      </c>
      <c r="O15" s="333">
        <v>0</v>
      </c>
      <c r="P15" s="333">
        <v>0</v>
      </c>
      <c r="Q15" s="333">
        <v>0</v>
      </c>
      <c r="R15" s="352">
        <v>0</v>
      </c>
      <c r="S15" s="535">
        <v>2576824074.7959776</v>
      </c>
    </row>
    <row r="16" spans="1:19" s="170" customFormat="1">
      <c r="A16" s="125">
        <v>9</v>
      </c>
      <c r="B16" s="188" t="s">
        <v>81</v>
      </c>
      <c r="C16" s="333">
        <v>0</v>
      </c>
      <c r="D16" s="333">
        <v>0</v>
      </c>
      <c r="E16" s="333">
        <v>0</v>
      </c>
      <c r="F16" s="333">
        <v>0</v>
      </c>
      <c r="G16" s="333">
        <v>1903760211.0136011</v>
      </c>
      <c r="H16" s="333">
        <v>13222589.266000003</v>
      </c>
      <c r="I16" s="333">
        <v>0</v>
      </c>
      <c r="J16" s="333">
        <v>0</v>
      </c>
      <c r="K16" s="333">
        <v>0</v>
      </c>
      <c r="L16" s="333">
        <v>0</v>
      </c>
      <c r="M16" s="333">
        <v>0</v>
      </c>
      <c r="N16" s="333">
        <v>0</v>
      </c>
      <c r="O16" s="333">
        <v>0</v>
      </c>
      <c r="P16" s="333">
        <v>0</v>
      </c>
      <c r="Q16" s="333">
        <v>0</v>
      </c>
      <c r="R16" s="352">
        <v>0</v>
      </c>
      <c r="S16" s="535">
        <v>670943980.09786034</v>
      </c>
    </row>
    <row r="17" spans="1:19" s="170" customFormat="1">
      <c r="A17" s="125">
        <v>10</v>
      </c>
      <c r="B17" s="188" t="s">
        <v>75</v>
      </c>
      <c r="C17" s="333">
        <v>0</v>
      </c>
      <c r="D17" s="333">
        <v>0</v>
      </c>
      <c r="E17" s="333">
        <v>0</v>
      </c>
      <c r="F17" s="333">
        <v>0</v>
      </c>
      <c r="G17" s="333">
        <v>0</v>
      </c>
      <c r="H17" s="333">
        <v>0</v>
      </c>
      <c r="I17" s="333">
        <v>29612841.689499989</v>
      </c>
      <c r="J17" s="333">
        <v>38938.199999999997</v>
      </c>
      <c r="K17" s="333">
        <v>0</v>
      </c>
      <c r="L17" s="333">
        <v>0</v>
      </c>
      <c r="M17" s="333">
        <v>39051426.511000015</v>
      </c>
      <c r="N17" s="333">
        <v>836863.69160000002</v>
      </c>
      <c r="O17" s="333">
        <v>23840730.573099993</v>
      </c>
      <c r="P17" s="333">
        <v>33862238.929300003</v>
      </c>
      <c r="Q17" s="333">
        <v>0</v>
      </c>
      <c r="R17" s="352">
        <v>0</v>
      </c>
      <c r="S17" s="535">
        <v>141268634.40095001</v>
      </c>
    </row>
    <row r="18" spans="1:19" s="170" customFormat="1">
      <c r="A18" s="125">
        <v>11</v>
      </c>
      <c r="B18" s="188" t="s">
        <v>76</v>
      </c>
      <c r="C18" s="333">
        <v>0</v>
      </c>
      <c r="D18" s="333">
        <v>0</v>
      </c>
      <c r="E18" s="333">
        <v>0</v>
      </c>
      <c r="F18" s="333">
        <v>0</v>
      </c>
      <c r="G18" s="333">
        <v>0</v>
      </c>
      <c r="H18" s="333">
        <v>0</v>
      </c>
      <c r="I18" s="333">
        <v>0</v>
      </c>
      <c r="J18" s="333">
        <v>0</v>
      </c>
      <c r="K18" s="333">
        <v>0</v>
      </c>
      <c r="L18" s="333">
        <v>0</v>
      </c>
      <c r="M18" s="333">
        <v>473445459.72369993</v>
      </c>
      <c r="N18" s="333">
        <v>0</v>
      </c>
      <c r="O18" s="333">
        <v>438410152.14909995</v>
      </c>
      <c r="P18" s="333">
        <v>0</v>
      </c>
      <c r="Q18" s="333">
        <v>29597554.469999995</v>
      </c>
      <c r="R18" s="352">
        <v>0</v>
      </c>
      <c r="S18" s="535">
        <v>1205054574.12235</v>
      </c>
    </row>
    <row r="19" spans="1:19" s="170" customFormat="1">
      <c r="A19" s="125">
        <v>12</v>
      </c>
      <c r="B19" s="188" t="s">
        <v>77</v>
      </c>
      <c r="C19" s="333">
        <v>0</v>
      </c>
      <c r="D19" s="333">
        <v>0</v>
      </c>
      <c r="E19" s="333">
        <v>0</v>
      </c>
      <c r="F19" s="333">
        <v>0</v>
      </c>
      <c r="G19" s="333">
        <v>0</v>
      </c>
      <c r="H19" s="333">
        <v>0</v>
      </c>
      <c r="I19" s="333">
        <v>0</v>
      </c>
      <c r="J19" s="333">
        <v>0</v>
      </c>
      <c r="K19" s="333">
        <v>0</v>
      </c>
      <c r="L19" s="333">
        <v>0</v>
      </c>
      <c r="M19" s="333">
        <v>0</v>
      </c>
      <c r="N19" s="333">
        <v>0</v>
      </c>
      <c r="O19" s="333">
        <v>0</v>
      </c>
      <c r="P19" s="333">
        <v>0</v>
      </c>
      <c r="Q19" s="333">
        <v>0</v>
      </c>
      <c r="R19" s="352">
        <v>0</v>
      </c>
      <c r="S19" s="535">
        <v>0</v>
      </c>
    </row>
    <row r="20" spans="1:19" s="170" customFormat="1">
      <c r="A20" s="125">
        <v>13</v>
      </c>
      <c r="B20" s="188" t="s">
        <v>78</v>
      </c>
      <c r="C20" s="333">
        <v>0</v>
      </c>
      <c r="D20" s="333">
        <v>0</v>
      </c>
      <c r="E20" s="333">
        <v>0</v>
      </c>
      <c r="F20" s="333">
        <v>0</v>
      </c>
      <c r="G20" s="333">
        <v>0</v>
      </c>
      <c r="H20" s="333">
        <v>0</v>
      </c>
      <c r="I20" s="333">
        <v>0</v>
      </c>
      <c r="J20" s="333">
        <v>0</v>
      </c>
      <c r="K20" s="333">
        <v>0</v>
      </c>
      <c r="L20" s="333">
        <v>0</v>
      </c>
      <c r="M20" s="333">
        <v>0</v>
      </c>
      <c r="N20" s="333">
        <v>0</v>
      </c>
      <c r="O20" s="333">
        <v>0</v>
      </c>
      <c r="P20" s="333">
        <v>0</v>
      </c>
      <c r="Q20" s="333">
        <v>0</v>
      </c>
      <c r="R20" s="352">
        <v>0</v>
      </c>
      <c r="S20" s="535">
        <v>0</v>
      </c>
    </row>
    <row r="21" spans="1:19" s="170" customFormat="1">
      <c r="A21" s="125">
        <v>14</v>
      </c>
      <c r="B21" s="188" t="s">
        <v>292</v>
      </c>
      <c r="C21" s="333">
        <v>768207113.28000009</v>
      </c>
      <c r="D21" s="333">
        <v>0</v>
      </c>
      <c r="E21" s="333">
        <v>19555122.328200001</v>
      </c>
      <c r="F21" s="333">
        <v>0</v>
      </c>
      <c r="G21" s="333">
        <v>0</v>
      </c>
      <c r="H21" s="333">
        <v>0</v>
      </c>
      <c r="I21" s="333">
        <v>0</v>
      </c>
      <c r="J21" s="333">
        <v>0</v>
      </c>
      <c r="K21" s="333">
        <v>0</v>
      </c>
      <c r="L21" s="333">
        <v>0</v>
      </c>
      <c r="M21" s="333">
        <v>1933161576.3705826</v>
      </c>
      <c r="N21" s="333">
        <v>22534209.914948516</v>
      </c>
      <c r="O21" s="333">
        <v>0</v>
      </c>
      <c r="P21" s="333">
        <v>0</v>
      </c>
      <c r="Q21" s="333">
        <v>10831376.48</v>
      </c>
      <c r="R21" s="352">
        <v>0</v>
      </c>
      <c r="S21" s="535">
        <v>1986685251.9511712</v>
      </c>
    </row>
    <row r="22" spans="1:19" ht="13.5" thickBot="1">
      <c r="A22" s="107"/>
      <c r="B22" s="172" t="s">
        <v>74</v>
      </c>
      <c r="C22" s="334">
        <v>2666446395.8499002</v>
      </c>
      <c r="D22" s="334">
        <v>0</v>
      </c>
      <c r="E22" s="334">
        <v>545061880.28340006</v>
      </c>
      <c r="F22" s="334">
        <v>5280046.3777999999</v>
      </c>
      <c r="G22" s="334">
        <v>1903760211.0136011</v>
      </c>
      <c r="H22" s="334">
        <v>13222589.266000003</v>
      </c>
      <c r="I22" s="334">
        <v>162634155.5284</v>
      </c>
      <c r="J22" s="334">
        <v>60897285.302200004</v>
      </c>
      <c r="K22" s="334">
        <v>3332071687.7042036</v>
      </c>
      <c r="L22" s="334">
        <v>103693745.35709997</v>
      </c>
      <c r="M22" s="334">
        <v>8554389064.7398815</v>
      </c>
      <c r="N22" s="334">
        <v>975266774.20734847</v>
      </c>
      <c r="O22" s="334">
        <v>462250882.72219992</v>
      </c>
      <c r="P22" s="334">
        <v>33862238.929300003</v>
      </c>
      <c r="Q22" s="334">
        <v>40428930.949999996</v>
      </c>
      <c r="R22" s="334">
        <v>0</v>
      </c>
      <c r="S22" s="536">
        <v>13844500009.440859</v>
      </c>
    </row>
    <row r="24" spans="1:19">
      <c r="S24" s="54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Q7" activePane="bottomRight" state="frozen"/>
      <selection pane="topRight" activeCell="C1" sqref="C1"/>
      <selection pane="bottomLeft" activeCell="A6" sqref="A6"/>
      <selection pane="bottomRight" activeCell="R21" sqref="R2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1"/>
  </cols>
  <sheetData>
    <row r="1" spans="1:22">
      <c r="A1" s="2" t="s">
        <v>231</v>
      </c>
      <c r="B1" s="394" t="str">
        <f>Info!C2</f>
        <v>სს თიბისი ბანკი</v>
      </c>
    </row>
    <row r="2" spans="1:22">
      <c r="A2" s="2" t="s">
        <v>232</v>
      </c>
      <c r="B2" s="15" t="s">
        <v>939</v>
      </c>
    </row>
    <row r="4" spans="1:22" ht="27.75" thickBot="1">
      <c r="A4" s="2" t="s">
        <v>664</v>
      </c>
      <c r="B4" s="361" t="s">
        <v>771</v>
      </c>
      <c r="V4" s="214" t="s">
        <v>135</v>
      </c>
    </row>
    <row r="5" spans="1:22">
      <c r="A5" s="105"/>
      <c r="B5" s="106"/>
      <c r="C5" s="581" t="s">
        <v>241</v>
      </c>
      <c r="D5" s="582"/>
      <c r="E5" s="582"/>
      <c r="F5" s="582"/>
      <c r="G5" s="582"/>
      <c r="H5" s="582"/>
      <c r="I5" s="582"/>
      <c r="J5" s="582"/>
      <c r="K5" s="582"/>
      <c r="L5" s="583"/>
      <c r="M5" s="581" t="s">
        <v>242</v>
      </c>
      <c r="N5" s="582"/>
      <c r="O5" s="582"/>
      <c r="P5" s="582"/>
      <c r="Q5" s="582"/>
      <c r="R5" s="582"/>
      <c r="S5" s="583"/>
      <c r="T5" s="586" t="s">
        <v>769</v>
      </c>
      <c r="U5" s="586" t="s">
        <v>768</v>
      </c>
      <c r="V5" s="584" t="s">
        <v>243</v>
      </c>
    </row>
    <row r="6" spans="1:22" s="72" customFormat="1" ht="140.25">
      <c r="A6" s="123"/>
      <c r="B6" s="190"/>
      <c r="C6" s="103" t="s">
        <v>244</v>
      </c>
      <c r="D6" s="102" t="s">
        <v>245</v>
      </c>
      <c r="E6" s="99" t="s">
        <v>246</v>
      </c>
      <c r="F6" s="362" t="s">
        <v>763</v>
      </c>
      <c r="G6" s="102" t="s">
        <v>247</v>
      </c>
      <c r="H6" s="102" t="s">
        <v>248</v>
      </c>
      <c r="I6" s="102" t="s">
        <v>249</v>
      </c>
      <c r="J6" s="102" t="s">
        <v>291</v>
      </c>
      <c r="K6" s="102" t="s">
        <v>250</v>
      </c>
      <c r="L6" s="104" t="s">
        <v>251</v>
      </c>
      <c r="M6" s="103" t="s">
        <v>252</v>
      </c>
      <c r="N6" s="102" t="s">
        <v>253</v>
      </c>
      <c r="O6" s="102" t="s">
        <v>254</v>
      </c>
      <c r="P6" s="102" t="s">
        <v>255</v>
      </c>
      <c r="Q6" s="102" t="s">
        <v>256</v>
      </c>
      <c r="R6" s="102" t="s">
        <v>257</v>
      </c>
      <c r="S6" s="104" t="s">
        <v>258</v>
      </c>
      <c r="T6" s="587"/>
      <c r="U6" s="587"/>
      <c r="V6" s="585"/>
    </row>
    <row r="7" spans="1:22" s="170" customFormat="1">
      <c r="A7" s="171">
        <v>1</v>
      </c>
      <c r="B7" s="169" t="s">
        <v>259</v>
      </c>
      <c r="C7" s="335">
        <v>0</v>
      </c>
      <c r="D7" s="333">
        <v>0</v>
      </c>
      <c r="E7" s="333">
        <v>0</v>
      </c>
      <c r="F7" s="333">
        <v>0</v>
      </c>
      <c r="G7" s="333">
        <v>0</v>
      </c>
      <c r="H7" s="333">
        <v>0</v>
      </c>
      <c r="I7" s="333">
        <v>0</v>
      </c>
      <c r="J7" s="333">
        <v>0</v>
      </c>
      <c r="K7" s="333">
        <v>0</v>
      </c>
      <c r="L7" s="336">
        <v>0</v>
      </c>
      <c r="M7" s="335">
        <v>0</v>
      </c>
      <c r="N7" s="333">
        <v>0</v>
      </c>
      <c r="O7" s="333">
        <v>0</v>
      </c>
      <c r="P7" s="333">
        <v>0</v>
      </c>
      <c r="Q7" s="333">
        <v>0</v>
      </c>
      <c r="R7" s="333">
        <v>0</v>
      </c>
      <c r="S7" s="336">
        <v>0</v>
      </c>
      <c r="T7" s="356">
        <v>0</v>
      </c>
      <c r="U7" s="355">
        <v>0</v>
      </c>
      <c r="V7" s="337">
        <v>0</v>
      </c>
    </row>
    <row r="8" spans="1:22" s="170" customFormat="1">
      <c r="A8" s="171">
        <v>2</v>
      </c>
      <c r="B8" s="169" t="s">
        <v>260</v>
      </c>
      <c r="C8" s="335">
        <v>0</v>
      </c>
      <c r="D8" s="333">
        <v>0</v>
      </c>
      <c r="E8" s="333">
        <v>0</v>
      </c>
      <c r="F8" s="333">
        <v>0</v>
      </c>
      <c r="G8" s="333">
        <v>0</v>
      </c>
      <c r="H8" s="333">
        <v>0</v>
      </c>
      <c r="I8" s="333">
        <v>0</v>
      </c>
      <c r="J8" s="333">
        <v>0</v>
      </c>
      <c r="K8" s="333">
        <v>0</v>
      </c>
      <c r="L8" s="336">
        <v>0</v>
      </c>
      <c r="M8" s="335">
        <v>0</v>
      </c>
      <c r="N8" s="333">
        <v>0</v>
      </c>
      <c r="O8" s="333">
        <v>0</v>
      </c>
      <c r="P8" s="333">
        <v>0</v>
      </c>
      <c r="Q8" s="333">
        <v>0</v>
      </c>
      <c r="R8" s="333">
        <v>0</v>
      </c>
      <c r="S8" s="336">
        <v>0</v>
      </c>
      <c r="T8" s="355">
        <v>0</v>
      </c>
      <c r="U8" s="355">
        <v>0</v>
      </c>
      <c r="V8" s="337">
        <v>0</v>
      </c>
    </row>
    <row r="9" spans="1:22" s="170" customFormat="1">
      <c r="A9" s="171">
        <v>3</v>
      </c>
      <c r="B9" s="169" t="s">
        <v>261</v>
      </c>
      <c r="C9" s="335">
        <v>0</v>
      </c>
      <c r="D9" s="333">
        <v>0</v>
      </c>
      <c r="E9" s="333">
        <v>0</v>
      </c>
      <c r="F9" s="333">
        <v>0</v>
      </c>
      <c r="G9" s="333">
        <v>0</v>
      </c>
      <c r="H9" s="333">
        <v>0</v>
      </c>
      <c r="I9" s="333">
        <v>0</v>
      </c>
      <c r="J9" s="333">
        <v>0</v>
      </c>
      <c r="K9" s="333">
        <v>0</v>
      </c>
      <c r="L9" s="336">
        <v>0</v>
      </c>
      <c r="M9" s="335">
        <v>0</v>
      </c>
      <c r="N9" s="333">
        <v>0</v>
      </c>
      <c r="O9" s="333">
        <v>0</v>
      </c>
      <c r="P9" s="333">
        <v>0</v>
      </c>
      <c r="Q9" s="333">
        <v>0</v>
      </c>
      <c r="R9" s="333">
        <v>0</v>
      </c>
      <c r="S9" s="336">
        <v>0</v>
      </c>
      <c r="T9" s="355">
        <v>0</v>
      </c>
      <c r="U9" s="355">
        <v>0</v>
      </c>
      <c r="V9" s="337">
        <v>0</v>
      </c>
    </row>
    <row r="10" spans="1:22" s="170" customFormat="1">
      <c r="A10" s="171">
        <v>4</v>
      </c>
      <c r="B10" s="169" t="s">
        <v>262</v>
      </c>
      <c r="C10" s="335">
        <v>0</v>
      </c>
      <c r="D10" s="333">
        <v>0</v>
      </c>
      <c r="E10" s="333">
        <v>0</v>
      </c>
      <c r="F10" s="333">
        <v>0</v>
      </c>
      <c r="G10" s="333">
        <v>0</v>
      </c>
      <c r="H10" s="333">
        <v>0</v>
      </c>
      <c r="I10" s="333">
        <v>0</v>
      </c>
      <c r="J10" s="333">
        <v>0</v>
      </c>
      <c r="K10" s="333">
        <v>0</v>
      </c>
      <c r="L10" s="336">
        <v>0</v>
      </c>
      <c r="M10" s="335">
        <v>0</v>
      </c>
      <c r="N10" s="333">
        <v>0</v>
      </c>
      <c r="O10" s="333">
        <v>0</v>
      </c>
      <c r="P10" s="333">
        <v>0</v>
      </c>
      <c r="Q10" s="333">
        <v>0</v>
      </c>
      <c r="R10" s="333">
        <v>0</v>
      </c>
      <c r="S10" s="336">
        <v>0</v>
      </c>
      <c r="T10" s="355">
        <v>0</v>
      </c>
      <c r="U10" s="355">
        <v>0</v>
      </c>
      <c r="V10" s="337">
        <v>0</v>
      </c>
    </row>
    <row r="11" spans="1:22" s="170" customFormat="1">
      <c r="A11" s="171">
        <v>5</v>
      </c>
      <c r="B11" s="169" t="s">
        <v>263</v>
      </c>
      <c r="C11" s="335">
        <v>0</v>
      </c>
      <c r="D11" s="333">
        <v>0</v>
      </c>
      <c r="E11" s="333">
        <v>0</v>
      </c>
      <c r="F11" s="333">
        <v>0</v>
      </c>
      <c r="G11" s="333">
        <v>0</v>
      </c>
      <c r="H11" s="333">
        <v>0</v>
      </c>
      <c r="I11" s="333">
        <v>0</v>
      </c>
      <c r="J11" s="333">
        <v>0</v>
      </c>
      <c r="K11" s="333">
        <v>0</v>
      </c>
      <c r="L11" s="336">
        <v>0</v>
      </c>
      <c r="M11" s="335">
        <v>0</v>
      </c>
      <c r="N11" s="333">
        <v>0</v>
      </c>
      <c r="O11" s="333">
        <v>0</v>
      </c>
      <c r="P11" s="333">
        <v>0</v>
      </c>
      <c r="Q11" s="333">
        <v>0</v>
      </c>
      <c r="R11" s="333">
        <v>0</v>
      </c>
      <c r="S11" s="336">
        <v>0</v>
      </c>
      <c r="T11" s="355">
        <v>0</v>
      </c>
      <c r="U11" s="355">
        <v>0</v>
      </c>
      <c r="V11" s="337">
        <v>0</v>
      </c>
    </row>
    <row r="12" spans="1:22" s="170" customFormat="1">
      <c r="A12" s="171">
        <v>6</v>
      </c>
      <c r="B12" s="169" t="s">
        <v>264</v>
      </c>
      <c r="C12" s="335">
        <v>0</v>
      </c>
      <c r="D12" s="333">
        <v>0</v>
      </c>
      <c r="E12" s="333">
        <v>0</v>
      </c>
      <c r="F12" s="333">
        <v>0</v>
      </c>
      <c r="G12" s="333">
        <v>0</v>
      </c>
      <c r="H12" s="333">
        <v>0</v>
      </c>
      <c r="I12" s="333">
        <v>0</v>
      </c>
      <c r="J12" s="333">
        <v>0</v>
      </c>
      <c r="K12" s="333">
        <v>0</v>
      </c>
      <c r="L12" s="336">
        <v>0</v>
      </c>
      <c r="M12" s="335">
        <v>0</v>
      </c>
      <c r="N12" s="333">
        <v>0</v>
      </c>
      <c r="O12" s="333">
        <v>0</v>
      </c>
      <c r="P12" s="333">
        <v>0</v>
      </c>
      <c r="Q12" s="333">
        <v>0</v>
      </c>
      <c r="R12" s="333">
        <v>0</v>
      </c>
      <c r="S12" s="336">
        <v>0</v>
      </c>
      <c r="T12" s="355">
        <v>0</v>
      </c>
      <c r="U12" s="355">
        <v>0</v>
      </c>
      <c r="V12" s="337">
        <v>0</v>
      </c>
    </row>
    <row r="13" spans="1:22" s="170" customFormat="1">
      <c r="A13" s="171">
        <v>7</v>
      </c>
      <c r="B13" s="169" t="s">
        <v>79</v>
      </c>
      <c r="C13" s="335">
        <v>0</v>
      </c>
      <c r="D13" s="333">
        <v>217970440.34939998</v>
      </c>
      <c r="E13" s="333">
        <v>0</v>
      </c>
      <c r="F13" s="333">
        <v>0</v>
      </c>
      <c r="G13" s="333">
        <v>0</v>
      </c>
      <c r="H13" s="333">
        <v>0</v>
      </c>
      <c r="I13" s="333">
        <v>0</v>
      </c>
      <c r="J13" s="333">
        <v>0</v>
      </c>
      <c r="K13" s="333">
        <v>0</v>
      </c>
      <c r="L13" s="336">
        <v>0</v>
      </c>
      <c r="M13" s="335">
        <v>0</v>
      </c>
      <c r="N13" s="333">
        <v>0</v>
      </c>
      <c r="O13" s="333">
        <v>19750892.365800001</v>
      </c>
      <c r="P13" s="333">
        <v>0</v>
      </c>
      <c r="Q13" s="333">
        <v>0</v>
      </c>
      <c r="R13" s="333">
        <v>72373599.6294</v>
      </c>
      <c r="S13" s="336">
        <v>0</v>
      </c>
      <c r="T13" s="355">
        <v>172712374.5898</v>
      </c>
      <c r="U13" s="355">
        <v>137382557.75479999</v>
      </c>
      <c r="V13" s="337">
        <v>310094932.34459996</v>
      </c>
    </row>
    <row r="14" spans="1:22" s="170" customFormat="1">
      <c r="A14" s="171">
        <v>8</v>
      </c>
      <c r="B14" s="169" t="s">
        <v>80</v>
      </c>
      <c r="C14" s="335">
        <v>0</v>
      </c>
      <c r="D14" s="333">
        <v>37169301.599699996</v>
      </c>
      <c r="E14" s="333">
        <v>0</v>
      </c>
      <c r="F14" s="333">
        <v>0</v>
      </c>
      <c r="G14" s="333">
        <v>0</v>
      </c>
      <c r="H14" s="333">
        <v>0</v>
      </c>
      <c r="I14" s="333">
        <v>0</v>
      </c>
      <c r="J14" s="333">
        <v>0</v>
      </c>
      <c r="K14" s="333">
        <v>0</v>
      </c>
      <c r="L14" s="336">
        <v>0</v>
      </c>
      <c r="M14" s="335">
        <v>0</v>
      </c>
      <c r="N14" s="333">
        <v>0</v>
      </c>
      <c r="O14" s="333">
        <v>894812.83990000002</v>
      </c>
      <c r="P14" s="333">
        <v>0</v>
      </c>
      <c r="Q14" s="333">
        <v>0</v>
      </c>
      <c r="R14" s="333">
        <v>113520.54</v>
      </c>
      <c r="S14" s="336">
        <v>0</v>
      </c>
      <c r="T14" s="355">
        <v>32160557.310400002</v>
      </c>
      <c r="U14" s="355">
        <v>6017077.6691999994</v>
      </c>
      <c r="V14" s="337">
        <v>38177634.979599997</v>
      </c>
    </row>
    <row r="15" spans="1:22" s="170" customFormat="1">
      <c r="A15" s="171">
        <v>9</v>
      </c>
      <c r="B15" s="169" t="s">
        <v>81</v>
      </c>
      <c r="C15" s="335">
        <v>0</v>
      </c>
      <c r="D15" s="333">
        <v>1346119.6221</v>
      </c>
      <c r="E15" s="333">
        <v>0</v>
      </c>
      <c r="F15" s="333">
        <v>0</v>
      </c>
      <c r="G15" s="333">
        <v>0</v>
      </c>
      <c r="H15" s="333">
        <v>0</v>
      </c>
      <c r="I15" s="333">
        <v>0</v>
      </c>
      <c r="J15" s="333">
        <v>0</v>
      </c>
      <c r="K15" s="333">
        <v>0</v>
      </c>
      <c r="L15" s="336">
        <v>0</v>
      </c>
      <c r="M15" s="335">
        <v>0</v>
      </c>
      <c r="N15" s="333">
        <v>0</v>
      </c>
      <c r="O15" s="333">
        <v>0</v>
      </c>
      <c r="P15" s="333">
        <v>0</v>
      </c>
      <c r="Q15" s="333">
        <v>0</v>
      </c>
      <c r="R15" s="333">
        <v>0</v>
      </c>
      <c r="S15" s="336">
        <v>0</v>
      </c>
      <c r="T15" s="355">
        <v>1184463.6993</v>
      </c>
      <c r="U15" s="355">
        <v>161655.9228</v>
      </c>
      <c r="V15" s="337">
        <v>1346119.6221</v>
      </c>
    </row>
    <row r="16" spans="1:22" s="170" customFormat="1">
      <c r="A16" s="171">
        <v>10</v>
      </c>
      <c r="B16" s="169" t="s">
        <v>75</v>
      </c>
      <c r="C16" s="335">
        <v>0</v>
      </c>
      <c r="D16" s="333">
        <v>324931.40640000254</v>
      </c>
      <c r="E16" s="333">
        <v>0</v>
      </c>
      <c r="F16" s="333">
        <v>0</v>
      </c>
      <c r="G16" s="333">
        <v>0</v>
      </c>
      <c r="H16" s="333">
        <v>0</v>
      </c>
      <c r="I16" s="333">
        <v>0</v>
      </c>
      <c r="J16" s="333">
        <v>0</v>
      </c>
      <c r="K16" s="333">
        <v>0</v>
      </c>
      <c r="L16" s="336">
        <v>0</v>
      </c>
      <c r="M16" s="335">
        <v>0</v>
      </c>
      <c r="N16" s="333">
        <v>0</v>
      </c>
      <c r="O16" s="333">
        <v>0</v>
      </c>
      <c r="P16" s="333">
        <v>0</v>
      </c>
      <c r="Q16" s="333">
        <v>0</v>
      </c>
      <c r="R16" s="333">
        <v>33817973.988799997</v>
      </c>
      <c r="S16" s="336">
        <v>0</v>
      </c>
      <c r="T16" s="355">
        <v>305462.3064</v>
      </c>
      <c r="U16" s="355">
        <v>33837443.088799998</v>
      </c>
      <c r="V16" s="337">
        <v>34142905.395199999</v>
      </c>
    </row>
    <row r="17" spans="1:22" s="170" customFormat="1">
      <c r="A17" s="171">
        <v>11</v>
      </c>
      <c r="B17" s="169" t="s">
        <v>76</v>
      </c>
      <c r="C17" s="335">
        <v>0</v>
      </c>
      <c r="D17" s="333">
        <v>30332255.703000002</v>
      </c>
      <c r="E17" s="333">
        <v>0</v>
      </c>
      <c r="F17" s="333">
        <v>0</v>
      </c>
      <c r="G17" s="333">
        <v>0</v>
      </c>
      <c r="H17" s="333">
        <v>0</v>
      </c>
      <c r="I17" s="333">
        <v>0</v>
      </c>
      <c r="J17" s="333">
        <v>0</v>
      </c>
      <c r="K17" s="333">
        <v>0</v>
      </c>
      <c r="L17" s="336">
        <v>0</v>
      </c>
      <c r="M17" s="335">
        <v>0</v>
      </c>
      <c r="N17" s="333">
        <v>0</v>
      </c>
      <c r="O17" s="333">
        <v>0</v>
      </c>
      <c r="P17" s="333">
        <v>0</v>
      </c>
      <c r="Q17" s="333">
        <v>0</v>
      </c>
      <c r="R17" s="333">
        <v>0</v>
      </c>
      <c r="S17" s="336">
        <v>0</v>
      </c>
      <c r="T17" s="355">
        <v>30332255.703000002</v>
      </c>
      <c r="U17" s="355">
        <v>0</v>
      </c>
      <c r="V17" s="337">
        <v>30332255.703000002</v>
      </c>
    </row>
    <row r="18" spans="1:22" s="170" customFormat="1">
      <c r="A18" s="171">
        <v>12</v>
      </c>
      <c r="B18" s="169" t="s">
        <v>77</v>
      </c>
      <c r="C18" s="335">
        <v>0</v>
      </c>
      <c r="D18" s="333">
        <v>0</v>
      </c>
      <c r="E18" s="333">
        <v>0</v>
      </c>
      <c r="F18" s="333">
        <v>0</v>
      </c>
      <c r="G18" s="333">
        <v>0</v>
      </c>
      <c r="H18" s="333">
        <v>0</v>
      </c>
      <c r="I18" s="333">
        <v>0</v>
      </c>
      <c r="J18" s="333">
        <v>0</v>
      </c>
      <c r="K18" s="333">
        <v>0</v>
      </c>
      <c r="L18" s="336">
        <v>0</v>
      </c>
      <c r="M18" s="335">
        <v>0</v>
      </c>
      <c r="N18" s="333">
        <v>0</v>
      </c>
      <c r="O18" s="333">
        <v>0</v>
      </c>
      <c r="P18" s="333">
        <v>0</v>
      </c>
      <c r="Q18" s="333">
        <v>0</v>
      </c>
      <c r="R18" s="333">
        <v>0</v>
      </c>
      <c r="S18" s="336">
        <v>0</v>
      </c>
      <c r="T18" s="355">
        <v>0</v>
      </c>
      <c r="U18" s="355">
        <v>0</v>
      </c>
      <c r="V18" s="337">
        <v>0</v>
      </c>
    </row>
    <row r="19" spans="1:22" s="170" customFormat="1">
      <c r="A19" s="171">
        <v>13</v>
      </c>
      <c r="B19" s="169" t="s">
        <v>78</v>
      </c>
      <c r="C19" s="335">
        <v>0</v>
      </c>
      <c r="D19" s="333">
        <v>0</v>
      </c>
      <c r="E19" s="333">
        <v>0</v>
      </c>
      <c r="F19" s="333">
        <v>0</v>
      </c>
      <c r="G19" s="333">
        <v>0</v>
      </c>
      <c r="H19" s="333">
        <v>0</v>
      </c>
      <c r="I19" s="333">
        <v>0</v>
      </c>
      <c r="J19" s="333">
        <v>0</v>
      </c>
      <c r="K19" s="333">
        <v>0</v>
      </c>
      <c r="L19" s="336">
        <v>0</v>
      </c>
      <c r="M19" s="335">
        <v>0</v>
      </c>
      <c r="N19" s="333">
        <v>0</v>
      </c>
      <c r="O19" s="333">
        <v>0</v>
      </c>
      <c r="P19" s="333">
        <v>0</v>
      </c>
      <c r="Q19" s="333">
        <v>0</v>
      </c>
      <c r="R19" s="333">
        <v>0</v>
      </c>
      <c r="S19" s="336">
        <v>0</v>
      </c>
      <c r="T19" s="355">
        <v>0</v>
      </c>
      <c r="U19" s="355">
        <v>0</v>
      </c>
      <c r="V19" s="337">
        <v>0</v>
      </c>
    </row>
    <row r="20" spans="1:22" s="170" customFormat="1">
      <c r="A20" s="171">
        <v>14</v>
      </c>
      <c r="B20" s="169" t="s">
        <v>292</v>
      </c>
      <c r="C20" s="335">
        <v>0</v>
      </c>
      <c r="D20" s="333">
        <v>81573031.261399999</v>
      </c>
      <c r="E20" s="333">
        <v>0</v>
      </c>
      <c r="F20" s="333">
        <v>0</v>
      </c>
      <c r="G20" s="333">
        <v>0</v>
      </c>
      <c r="H20" s="333">
        <v>0</v>
      </c>
      <c r="I20" s="333">
        <v>0</v>
      </c>
      <c r="J20" s="333">
        <v>0</v>
      </c>
      <c r="K20" s="333">
        <v>0</v>
      </c>
      <c r="L20" s="336">
        <v>0</v>
      </c>
      <c r="M20" s="335">
        <v>0</v>
      </c>
      <c r="N20" s="333">
        <v>0</v>
      </c>
      <c r="O20" s="333">
        <v>6158986.4101</v>
      </c>
      <c r="P20" s="333">
        <v>0</v>
      </c>
      <c r="Q20" s="333">
        <v>0</v>
      </c>
      <c r="R20" s="333">
        <v>0</v>
      </c>
      <c r="S20" s="336">
        <v>0</v>
      </c>
      <c r="T20" s="355">
        <v>85769012.708199993</v>
      </c>
      <c r="U20" s="355">
        <v>1963004.9632999999</v>
      </c>
      <c r="V20" s="337">
        <v>87732017.671499997</v>
      </c>
    </row>
    <row r="21" spans="1:22" ht="13.5" thickBot="1">
      <c r="A21" s="107"/>
      <c r="B21" s="108" t="s">
        <v>74</v>
      </c>
      <c r="C21" s="338">
        <v>0</v>
      </c>
      <c r="D21" s="334">
        <v>368716079.94199997</v>
      </c>
      <c r="E21" s="334">
        <v>0</v>
      </c>
      <c r="F21" s="334">
        <v>0</v>
      </c>
      <c r="G21" s="334">
        <v>0</v>
      </c>
      <c r="H21" s="334">
        <v>0</v>
      </c>
      <c r="I21" s="334">
        <v>0</v>
      </c>
      <c r="J21" s="334">
        <v>0</v>
      </c>
      <c r="K21" s="334">
        <v>0</v>
      </c>
      <c r="L21" s="339">
        <v>0</v>
      </c>
      <c r="M21" s="338">
        <v>0</v>
      </c>
      <c r="N21" s="334">
        <v>0</v>
      </c>
      <c r="O21" s="334">
        <v>26804691.615800001</v>
      </c>
      <c r="P21" s="334">
        <v>0</v>
      </c>
      <c r="Q21" s="334">
        <v>0</v>
      </c>
      <c r="R21" s="334">
        <v>106305094.1582</v>
      </c>
      <c r="S21" s="339">
        <v>0</v>
      </c>
      <c r="T21" s="339">
        <v>322464126.31709999</v>
      </c>
      <c r="U21" s="339">
        <v>179361739.39889997</v>
      </c>
      <c r="V21" s="340">
        <v>501825865.71599996</v>
      </c>
    </row>
    <row r="24" spans="1:22">
      <c r="A24" s="17"/>
      <c r="B24" s="17"/>
      <c r="C24" s="76"/>
      <c r="D24" s="76"/>
      <c r="E24" s="76"/>
    </row>
    <row r="25" spans="1:22">
      <c r="A25" s="100"/>
      <c r="B25" s="100"/>
      <c r="C25" s="17"/>
      <c r="D25" s="76"/>
      <c r="E25" s="76"/>
    </row>
    <row r="26" spans="1:22">
      <c r="A26" s="100"/>
      <c r="B26" s="101"/>
      <c r="C26" s="17"/>
      <c r="D26" s="76"/>
      <c r="E26" s="76"/>
    </row>
    <row r="27" spans="1:22">
      <c r="A27" s="100"/>
      <c r="B27" s="100"/>
      <c r="C27" s="17"/>
      <c r="D27" s="76"/>
      <c r="E27" s="76"/>
    </row>
    <row r="28" spans="1:22">
      <c r="A28" s="100"/>
      <c r="B28" s="101"/>
      <c r="C28" s="17"/>
      <c r="D28" s="76"/>
      <c r="E28" s="7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B3" sqref="B3"/>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1"/>
  </cols>
  <sheetData>
    <row r="1" spans="1:9">
      <c r="A1" s="2" t="s">
        <v>231</v>
      </c>
      <c r="B1" s="394" t="str">
        <f>Info!C2</f>
        <v>სს თიბისი ბანკი</v>
      </c>
    </row>
    <row r="2" spans="1:9">
      <c r="A2" s="2" t="s">
        <v>232</v>
      </c>
      <c r="B2" s="15" t="s">
        <v>939</v>
      </c>
    </row>
    <row r="4" spans="1:9" ht="13.5" thickBot="1">
      <c r="A4" s="2" t="s">
        <v>665</v>
      </c>
      <c r="B4" s="358" t="s">
        <v>772</v>
      </c>
    </row>
    <row r="5" spans="1:9">
      <c r="A5" s="105"/>
      <c r="B5" s="167"/>
      <c r="C5" s="173" t="s">
        <v>0</v>
      </c>
      <c r="D5" s="173" t="s">
        <v>1</v>
      </c>
      <c r="E5" s="173" t="s">
        <v>2</v>
      </c>
      <c r="F5" s="173" t="s">
        <v>3</v>
      </c>
      <c r="G5" s="353" t="s">
        <v>4</v>
      </c>
      <c r="H5" s="174" t="s">
        <v>10</v>
      </c>
      <c r="I5" s="23"/>
    </row>
    <row r="6" spans="1:9" ht="15" customHeight="1">
      <c r="A6" s="166"/>
      <c r="B6" s="21"/>
      <c r="C6" s="588" t="s">
        <v>764</v>
      </c>
      <c r="D6" s="592" t="s">
        <v>785</v>
      </c>
      <c r="E6" s="593"/>
      <c r="F6" s="588" t="s">
        <v>791</v>
      </c>
      <c r="G6" s="588" t="s">
        <v>792</v>
      </c>
      <c r="H6" s="590" t="s">
        <v>766</v>
      </c>
      <c r="I6" s="23"/>
    </row>
    <row r="7" spans="1:9" ht="76.5">
      <c r="A7" s="166"/>
      <c r="B7" s="21"/>
      <c r="C7" s="589"/>
      <c r="D7" s="357" t="s">
        <v>767</v>
      </c>
      <c r="E7" s="357" t="s">
        <v>765</v>
      </c>
      <c r="F7" s="589"/>
      <c r="G7" s="589"/>
      <c r="H7" s="591"/>
      <c r="I7" s="23"/>
    </row>
    <row r="8" spans="1:9">
      <c r="A8" s="96">
        <v>1</v>
      </c>
      <c r="B8" s="78" t="s">
        <v>259</v>
      </c>
      <c r="C8" s="341">
        <v>3512862451.3003001</v>
      </c>
      <c r="D8" s="342">
        <v>0</v>
      </c>
      <c r="E8" s="341">
        <v>0</v>
      </c>
      <c r="F8" s="341">
        <v>1960525689.5907001</v>
      </c>
      <c r="G8" s="354">
        <v>1960525689.5907001</v>
      </c>
      <c r="H8" s="363">
        <v>0.55809919026718613</v>
      </c>
    </row>
    <row r="9" spans="1:9" ht="15" customHeight="1">
      <c r="A9" s="96">
        <v>2</v>
      </c>
      <c r="B9" s="78" t="s">
        <v>260</v>
      </c>
      <c r="C9" s="341">
        <v>0</v>
      </c>
      <c r="D9" s="342">
        <v>0</v>
      </c>
      <c r="E9" s="341">
        <v>0</v>
      </c>
      <c r="F9" s="341">
        <v>0</v>
      </c>
      <c r="G9" s="354">
        <v>0</v>
      </c>
      <c r="H9" s="363" t="s">
        <v>935</v>
      </c>
    </row>
    <row r="10" spans="1:9">
      <c r="A10" s="96">
        <v>3</v>
      </c>
      <c r="B10" s="78" t="s">
        <v>261</v>
      </c>
      <c r="C10" s="341">
        <v>0</v>
      </c>
      <c r="D10" s="342">
        <v>0</v>
      </c>
      <c r="E10" s="341">
        <v>0</v>
      </c>
      <c r="F10" s="341">
        <v>0</v>
      </c>
      <c r="G10" s="354">
        <v>0</v>
      </c>
      <c r="H10" s="363" t="s">
        <v>935</v>
      </c>
    </row>
    <row r="11" spans="1:9">
      <c r="A11" s="96">
        <v>4</v>
      </c>
      <c r="B11" s="78" t="s">
        <v>262</v>
      </c>
      <c r="C11" s="341">
        <v>466127406.79529995</v>
      </c>
      <c r="D11" s="342">
        <v>0</v>
      </c>
      <c r="E11" s="341">
        <v>0</v>
      </c>
      <c r="F11" s="341">
        <v>60112442.967500001</v>
      </c>
      <c r="G11" s="354">
        <v>60112442.967500001</v>
      </c>
      <c r="H11" s="363">
        <v>0.12896140001889742</v>
      </c>
    </row>
    <row r="12" spans="1:9">
      <c r="A12" s="96">
        <v>5</v>
      </c>
      <c r="B12" s="78" t="s">
        <v>263</v>
      </c>
      <c r="C12" s="341">
        <v>0</v>
      </c>
      <c r="D12" s="342">
        <v>0</v>
      </c>
      <c r="E12" s="341">
        <v>0</v>
      </c>
      <c r="F12" s="341">
        <v>0</v>
      </c>
      <c r="G12" s="354">
        <v>0</v>
      </c>
      <c r="H12" s="363" t="s">
        <v>935</v>
      </c>
    </row>
    <row r="13" spans="1:9">
      <c r="A13" s="96">
        <v>6</v>
      </c>
      <c r="B13" s="78" t="s">
        <v>264</v>
      </c>
      <c r="C13" s="341">
        <v>543929851.72999966</v>
      </c>
      <c r="D13" s="342">
        <v>154561346.47500002</v>
      </c>
      <c r="E13" s="341">
        <v>86795311.237500012</v>
      </c>
      <c r="F13" s="341">
        <v>169268331.99804968</v>
      </c>
      <c r="G13" s="354">
        <v>169268331.99804968</v>
      </c>
      <c r="H13" s="363">
        <v>0.26837098301526269</v>
      </c>
    </row>
    <row r="14" spans="1:9">
      <c r="A14" s="96">
        <v>7</v>
      </c>
      <c r="B14" s="78" t="s">
        <v>79</v>
      </c>
      <c r="C14" s="341">
        <v>4142578246.6729994</v>
      </c>
      <c r="D14" s="342">
        <v>1954845474.0236895</v>
      </c>
      <c r="E14" s="341">
        <v>931238782.84329998</v>
      </c>
      <c r="F14" s="342">
        <v>5073817029.5162992</v>
      </c>
      <c r="G14" s="410">
        <v>4763722097.1716995</v>
      </c>
      <c r="H14" s="363">
        <v>0.93888330411982512</v>
      </c>
    </row>
    <row r="15" spans="1:9">
      <c r="A15" s="96">
        <v>8</v>
      </c>
      <c r="B15" s="78" t="s">
        <v>80</v>
      </c>
      <c r="C15" s="341">
        <v>3332071687.7042036</v>
      </c>
      <c r="D15" s="342">
        <v>342410507.42490774</v>
      </c>
      <c r="E15" s="341">
        <v>103693745.35709997</v>
      </c>
      <c r="F15" s="342">
        <v>2576824074.7959776</v>
      </c>
      <c r="G15" s="410">
        <v>2538646439.8163776</v>
      </c>
      <c r="H15" s="363">
        <v>0.7388881718722039</v>
      </c>
    </row>
    <row r="16" spans="1:9">
      <c r="A16" s="96">
        <v>9</v>
      </c>
      <c r="B16" s="78" t="s">
        <v>81</v>
      </c>
      <c r="C16" s="341">
        <v>1903760211.0136011</v>
      </c>
      <c r="D16" s="342">
        <v>24275068.355705325</v>
      </c>
      <c r="E16" s="341">
        <v>13222589.266000003</v>
      </c>
      <c r="F16" s="342">
        <v>670943980.09786034</v>
      </c>
      <c r="G16" s="410">
        <v>669597860.47576022</v>
      </c>
      <c r="H16" s="363">
        <v>0.34929779254049448</v>
      </c>
    </row>
    <row r="17" spans="1:8">
      <c r="A17" s="96">
        <v>10</v>
      </c>
      <c r="B17" s="78" t="s">
        <v>75</v>
      </c>
      <c r="C17" s="341">
        <v>92504998.773600012</v>
      </c>
      <c r="D17" s="342">
        <v>73609829.206199989</v>
      </c>
      <c r="E17" s="341">
        <v>34738040.820900001</v>
      </c>
      <c r="F17" s="342">
        <v>141268634.40094998</v>
      </c>
      <c r="G17" s="410">
        <v>107125729.00575</v>
      </c>
      <c r="H17" s="363">
        <v>0.84189853800364922</v>
      </c>
    </row>
    <row r="18" spans="1:8">
      <c r="A18" s="96">
        <v>11</v>
      </c>
      <c r="B18" s="78" t="s">
        <v>76</v>
      </c>
      <c r="C18" s="341">
        <v>941453166.3427999</v>
      </c>
      <c r="D18" s="342">
        <v>269749.19030000002</v>
      </c>
      <c r="E18" s="341">
        <v>0</v>
      </c>
      <c r="F18" s="342">
        <v>1205054574.12235</v>
      </c>
      <c r="G18" s="410">
        <v>1174722318.4193499</v>
      </c>
      <c r="H18" s="363">
        <v>1.2477756307121628</v>
      </c>
    </row>
    <row r="19" spans="1:8">
      <c r="A19" s="96">
        <v>12</v>
      </c>
      <c r="B19" s="78" t="s">
        <v>77</v>
      </c>
      <c r="C19" s="341">
        <v>0</v>
      </c>
      <c r="D19" s="342">
        <v>0</v>
      </c>
      <c r="E19" s="341">
        <v>0</v>
      </c>
      <c r="F19" s="342">
        <v>0</v>
      </c>
      <c r="G19" s="410">
        <v>0</v>
      </c>
      <c r="H19" s="363" t="s">
        <v>935</v>
      </c>
    </row>
    <row r="20" spans="1:8">
      <c r="A20" s="96">
        <v>13</v>
      </c>
      <c r="B20" s="78" t="s">
        <v>78</v>
      </c>
      <c r="C20" s="341">
        <v>0</v>
      </c>
      <c r="D20" s="342">
        <v>0</v>
      </c>
      <c r="E20" s="341">
        <v>0</v>
      </c>
      <c r="F20" s="342">
        <v>0</v>
      </c>
      <c r="G20" s="410">
        <v>0</v>
      </c>
      <c r="H20" s="363" t="s">
        <v>935</v>
      </c>
    </row>
    <row r="21" spans="1:8">
      <c r="A21" s="96">
        <v>14</v>
      </c>
      <c r="B21" s="78" t="s">
        <v>292</v>
      </c>
      <c r="C21" s="341">
        <v>2731755188.4587831</v>
      </c>
      <c r="D21" s="342">
        <v>118695668.98249696</v>
      </c>
      <c r="E21" s="341">
        <v>22534209.914948516</v>
      </c>
      <c r="F21" s="342">
        <v>1986685251.9511712</v>
      </c>
      <c r="G21" s="410">
        <v>1898953234.2796712</v>
      </c>
      <c r="H21" s="363">
        <v>0.68945305290028958</v>
      </c>
    </row>
    <row r="22" spans="1:8" ht="13.5" thickBot="1">
      <c r="A22" s="168"/>
      <c r="B22" s="175" t="s">
        <v>74</v>
      </c>
      <c r="C22" s="334">
        <v>17667043208.791588</v>
      </c>
      <c r="D22" s="334">
        <v>2668667643.6582994</v>
      </c>
      <c r="E22" s="334">
        <v>1192222679.4397485</v>
      </c>
      <c r="F22" s="334">
        <v>13844500009.440859</v>
      </c>
      <c r="G22" s="334">
        <v>13342674143.724857</v>
      </c>
      <c r="H22" s="364">
        <v>0.70748640073265145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K25" sqref="K25"/>
    </sheetView>
  </sheetViews>
  <sheetFormatPr defaultColWidth="9.140625" defaultRowHeight="12.75"/>
  <cols>
    <col min="1" max="1" width="10.5703125" style="394" bestFit="1" customWidth="1"/>
    <col min="2" max="2" width="104.140625" style="394" customWidth="1"/>
    <col min="3" max="4" width="13.5703125" style="394" bestFit="1" customWidth="1"/>
    <col min="5" max="6" width="14.5703125" style="394" bestFit="1" customWidth="1"/>
    <col min="7" max="8" width="16" style="394" bestFit="1" customWidth="1"/>
    <col min="9" max="9" width="14.5703125" style="394" bestFit="1" customWidth="1"/>
    <col min="10" max="11" width="16" style="394" bestFit="1" customWidth="1"/>
    <col min="12" max="16384" width="9.140625" style="394"/>
  </cols>
  <sheetData>
    <row r="1" spans="1:11">
      <c r="A1" s="394" t="s">
        <v>231</v>
      </c>
      <c r="B1" s="394" t="str">
        <f>Info!C2</f>
        <v>სს თიბისი ბანკი</v>
      </c>
    </row>
    <row r="2" spans="1:11">
      <c r="A2" s="394" t="s">
        <v>232</v>
      </c>
      <c r="B2" s="15" t="s">
        <v>939</v>
      </c>
      <c r="C2" s="395"/>
      <c r="D2" s="395"/>
    </row>
    <row r="3" spans="1:11">
      <c r="B3" s="395"/>
      <c r="C3" s="395"/>
      <c r="D3" s="395"/>
    </row>
    <row r="4" spans="1:11" ht="13.5" thickBot="1">
      <c r="A4" s="394" t="s">
        <v>834</v>
      </c>
      <c r="B4" s="358" t="s">
        <v>833</v>
      </c>
      <c r="C4" s="395"/>
      <c r="D4" s="395"/>
    </row>
    <row r="5" spans="1:11" ht="30" customHeight="1">
      <c r="A5" s="597"/>
      <c r="B5" s="598"/>
      <c r="C5" s="595" t="s">
        <v>866</v>
      </c>
      <c r="D5" s="595"/>
      <c r="E5" s="595"/>
      <c r="F5" s="595" t="s">
        <v>867</v>
      </c>
      <c r="G5" s="595"/>
      <c r="H5" s="595"/>
      <c r="I5" s="595" t="s">
        <v>868</v>
      </c>
      <c r="J5" s="595"/>
      <c r="K5" s="596"/>
    </row>
    <row r="6" spans="1:11">
      <c r="A6" s="392"/>
      <c r="B6" s="393"/>
      <c r="C6" s="396" t="s">
        <v>33</v>
      </c>
      <c r="D6" s="396" t="s">
        <v>138</v>
      </c>
      <c r="E6" s="396" t="s">
        <v>74</v>
      </c>
      <c r="F6" s="396" t="s">
        <v>33</v>
      </c>
      <c r="G6" s="396" t="s">
        <v>138</v>
      </c>
      <c r="H6" s="396" t="s">
        <v>74</v>
      </c>
      <c r="I6" s="396" t="s">
        <v>33</v>
      </c>
      <c r="J6" s="396" t="s">
        <v>138</v>
      </c>
      <c r="K6" s="401" t="s">
        <v>74</v>
      </c>
    </row>
    <row r="7" spans="1:11">
      <c r="A7" s="402" t="s">
        <v>804</v>
      </c>
      <c r="B7" s="391"/>
      <c r="C7" s="391"/>
      <c r="D7" s="391"/>
      <c r="E7" s="391"/>
      <c r="F7" s="391"/>
      <c r="G7" s="391"/>
      <c r="H7" s="391"/>
      <c r="I7" s="391"/>
      <c r="J7" s="391"/>
      <c r="K7" s="403"/>
    </row>
    <row r="8" spans="1:11">
      <c r="A8" s="390">
        <v>1</v>
      </c>
      <c r="B8" s="375" t="s">
        <v>804</v>
      </c>
      <c r="C8" s="520"/>
      <c r="D8" s="520"/>
      <c r="E8" s="520"/>
      <c r="F8" s="521">
        <v>1184156939.7107837</v>
      </c>
      <c r="G8" s="521">
        <v>2798224492.2959452</v>
      </c>
      <c r="H8" s="521">
        <v>3982381432.0067291</v>
      </c>
      <c r="I8" s="521">
        <v>1180088287.9030492</v>
      </c>
      <c r="J8" s="521">
        <v>2544205342.9628105</v>
      </c>
      <c r="K8" s="522">
        <v>3724293630.86586</v>
      </c>
    </row>
    <row r="9" spans="1:11">
      <c r="A9" s="402" t="s">
        <v>805</v>
      </c>
      <c r="B9" s="391"/>
      <c r="C9" s="523"/>
      <c r="D9" s="523"/>
      <c r="E9" s="523"/>
      <c r="F9" s="523"/>
      <c r="G9" s="523"/>
      <c r="H9" s="523"/>
      <c r="I9" s="523"/>
      <c r="J9" s="523"/>
      <c r="K9" s="524"/>
    </row>
    <row r="10" spans="1:11">
      <c r="A10" s="404">
        <v>2</v>
      </c>
      <c r="B10" s="376" t="s">
        <v>806</v>
      </c>
      <c r="C10" s="525">
        <v>1033755761.9017098</v>
      </c>
      <c r="D10" s="526">
        <v>4182495951.6902752</v>
      </c>
      <c r="E10" s="526">
        <v>5216251713.5919847</v>
      </c>
      <c r="F10" s="526">
        <v>180494813.01218471</v>
      </c>
      <c r="G10" s="526">
        <v>664084070.20601046</v>
      </c>
      <c r="H10" s="526">
        <v>844578883.2181952</v>
      </c>
      <c r="I10" s="526">
        <v>884965978.10258186</v>
      </c>
      <c r="J10" s="526">
        <v>741011346.75686193</v>
      </c>
      <c r="K10" s="527">
        <v>1625977324.8594437</v>
      </c>
    </row>
    <row r="11" spans="1:11">
      <c r="A11" s="404">
        <v>3</v>
      </c>
      <c r="B11" s="376" t="s">
        <v>807</v>
      </c>
      <c r="C11" s="525">
        <v>2920298117.1729984</v>
      </c>
      <c r="D11" s="526">
        <v>5353938409.4153748</v>
      </c>
      <c r="E11" s="526">
        <v>8274236526.5883732</v>
      </c>
      <c r="F11" s="526">
        <v>1013771559.2311453</v>
      </c>
      <c r="G11" s="526">
        <v>828176795.96951139</v>
      </c>
      <c r="H11" s="526">
        <v>1841948355.2006567</v>
      </c>
      <c r="I11" s="526">
        <v>58120672.266820192</v>
      </c>
      <c r="J11" s="526">
        <v>94140855.819298625</v>
      </c>
      <c r="K11" s="527">
        <v>152261528.08611882</v>
      </c>
    </row>
    <row r="12" spans="1:11">
      <c r="A12" s="404">
        <v>4</v>
      </c>
      <c r="B12" s="376" t="s">
        <v>808</v>
      </c>
      <c r="C12" s="525">
        <v>1093051801.6129031</v>
      </c>
      <c r="D12" s="526">
        <v>0</v>
      </c>
      <c r="E12" s="526">
        <v>1093051801.6129031</v>
      </c>
      <c r="F12" s="526">
        <v>0</v>
      </c>
      <c r="G12" s="526">
        <v>0</v>
      </c>
      <c r="H12" s="526">
        <v>0</v>
      </c>
      <c r="I12" s="526">
        <v>0</v>
      </c>
      <c r="J12" s="526">
        <v>0</v>
      </c>
      <c r="K12" s="527">
        <v>0</v>
      </c>
    </row>
    <row r="13" spans="1:11">
      <c r="A13" s="404">
        <v>5</v>
      </c>
      <c r="B13" s="376" t="s">
        <v>809</v>
      </c>
      <c r="C13" s="525">
        <v>964815223.28425896</v>
      </c>
      <c r="D13" s="526">
        <v>2679620723.3337903</v>
      </c>
      <c r="E13" s="526">
        <v>3644435946.6180491</v>
      </c>
      <c r="F13" s="526">
        <v>167690547.37785336</v>
      </c>
      <c r="G13" s="526">
        <v>1283423376.6595488</v>
      </c>
      <c r="H13" s="526">
        <v>1451113924.0374022</v>
      </c>
      <c r="I13" s="526">
        <v>67620285.053894386</v>
      </c>
      <c r="J13" s="526">
        <v>97497362.159514397</v>
      </c>
      <c r="K13" s="527">
        <v>165117647.21340877</v>
      </c>
    </row>
    <row r="14" spans="1:11">
      <c r="A14" s="404">
        <v>6</v>
      </c>
      <c r="B14" s="376" t="s">
        <v>824</v>
      </c>
      <c r="C14" s="525">
        <v>0</v>
      </c>
      <c r="D14" s="526">
        <v>0</v>
      </c>
      <c r="E14" s="526">
        <v>0</v>
      </c>
      <c r="F14" s="526">
        <v>0</v>
      </c>
      <c r="G14" s="526">
        <v>0</v>
      </c>
      <c r="H14" s="526">
        <v>0</v>
      </c>
      <c r="I14" s="526">
        <v>0</v>
      </c>
      <c r="J14" s="526">
        <v>0</v>
      </c>
      <c r="K14" s="527">
        <v>0</v>
      </c>
    </row>
    <row r="15" spans="1:11">
      <c r="A15" s="404">
        <v>7</v>
      </c>
      <c r="B15" s="376" t="s">
        <v>811</v>
      </c>
      <c r="C15" s="525">
        <v>33900304.881796934</v>
      </c>
      <c r="D15" s="526">
        <v>58600829.094243437</v>
      </c>
      <c r="E15" s="526">
        <v>92501133.976040363</v>
      </c>
      <c r="F15" s="526">
        <v>33900304.881796926</v>
      </c>
      <c r="G15" s="526">
        <v>58600829.094243646</v>
      </c>
      <c r="H15" s="526">
        <v>92501133.976040572</v>
      </c>
      <c r="I15" s="526">
        <v>34014807.361741915</v>
      </c>
      <c r="J15" s="526">
        <v>58321274.208411358</v>
      </c>
      <c r="K15" s="527">
        <v>92336081.570153266</v>
      </c>
    </row>
    <row r="16" spans="1:11">
      <c r="A16" s="404">
        <v>8</v>
      </c>
      <c r="B16" s="377" t="s">
        <v>812</v>
      </c>
      <c r="C16" s="525">
        <v>6045821208.8536663</v>
      </c>
      <c r="D16" s="526">
        <v>12274655913.533684</v>
      </c>
      <c r="E16" s="526">
        <v>18320477122.387352</v>
      </c>
      <c r="F16" s="526">
        <v>1395857224.5029802</v>
      </c>
      <c r="G16" s="526">
        <v>2834285071.9293141</v>
      </c>
      <c r="H16" s="526">
        <v>4230142296.4322944</v>
      </c>
      <c r="I16" s="526">
        <v>1044721742.7850384</v>
      </c>
      <c r="J16" s="526">
        <v>990970838.94408631</v>
      </c>
      <c r="K16" s="527">
        <v>2035692581.7291243</v>
      </c>
    </row>
    <row r="17" spans="1:11">
      <c r="A17" s="402" t="s">
        <v>813</v>
      </c>
      <c r="B17" s="391"/>
      <c r="C17" s="523"/>
      <c r="D17" s="523"/>
      <c r="E17" s="523"/>
      <c r="F17" s="523"/>
      <c r="G17" s="523"/>
      <c r="H17" s="523"/>
      <c r="I17" s="523"/>
      <c r="J17" s="523"/>
      <c r="K17" s="524"/>
    </row>
    <row r="18" spans="1:11">
      <c r="A18" s="404">
        <v>9</v>
      </c>
      <c r="B18" s="376" t="s">
        <v>814</v>
      </c>
      <c r="C18" s="525">
        <v>0</v>
      </c>
      <c r="D18" s="526">
        <v>0</v>
      </c>
      <c r="E18" s="526">
        <v>0</v>
      </c>
      <c r="F18" s="526">
        <v>0</v>
      </c>
      <c r="G18" s="526">
        <v>0</v>
      </c>
      <c r="H18" s="526">
        <v>0</v>
      </c>
      <c r="I18" s="526">
        <v>0</v>
      </c>
      <c r="J18" s="526">
        <v>0</v>
      </c>
      <c r="K18" s="527">
        <v>0</v>
      </c>
    </row>
    <row r="19" spans="1:11">
      <c r="A19" s="404">
        <v>10</v>
      </c>
      <c r="B19" s="376" t="s">
        <v>815</v>
      </c>
      <c r="C19" s="525">
        <v>4515813518.1626625</v>
      </c>
      <c r="D19" s="526">
        <v>6903127572.1949177</v>
      </c>
      <c r="E19" s="526">
        <v>11418941090.35758</v>
      </c>
      <c r="F19" s="526">
        <v>177318544.50765321</v>
      </c>
      <c r="G19" s="526">
        <v>101365896.32485072</v>
      </c>
      <c r="H19" s="526">
        <v>278684440.83250391</v>
      </c>
      <c r="I19" s="526">
        <v>181449707.84753689</v>
      </c>
      <c r="J19" s="526">
        <v>858670855.49963403</v>
      </c>
      <c r="K19" s="527">
        <v>1040120563.3471709</v>
      </c>
    </row>
    <row r="20" spans="1:11">
      <c r="A20" s="404">
        <v>11</v>
      </c>
      <c r="B20" s="376" t="s">
        <v>816</v>
      </c>
      <c r="C20" s="525">
        <v>927396.74039838719</v>
      </c>
      <c r="D20" s="526">
        <v>2842866.4802467739</v>
      </c>
      <c r="E20" s="526">
        <v>3770263.2206451613</v>
      </c>
      <c r="F20" s="526">
        <v>9447013.3709677421</v>
      </c>
      <c r="G20" s="526">
        <v>1066803056.1207963</v>
      </c>
      <c r="H20" s="526">
        <v>1076250069.4917641</v>
      </c>
      <c r="I20" s="526">
        <v>0</v>
      </c>
      <c r="J20" s="526">
        <v>578836.66299114225</v>
      </c>
      <c r="K20" s="527">
        <v>578836.66299114225</v>
      </c>
    </row>
    <row r="21" spans="1:11" ht="13.5" thickBot="1">
      <c r="A21" s="235">
        <v>12</v>
      </c>
      <c r="B21" s="405" t="s">
        <v>817</v>
      </c>
      <c r="C21" s="528">
        <v>4516740914.9030609</v>
      </c>
      <c r="D21" s="529">
        <v>6905970438.6751642</v>
      </c>
      <c r="E21" s="528">
        <v>11422711353.578226</v>
      </c>
      <c r="F21" s="529">
        <v>186765557.87862095</v>
      </c>
      <c r="G21" s="529">
        <v>1168168952.445647</v>
      </c>
      <c r="H21" s="529">
        <v>1354934510.3242679</v>
      </c>
      <c r="I21" s="529">
        <v>181449707.84753689</v>
      </c>
      <c r="J21" s="529">
        <v>859249692.16262519</v>
      </c>
      <c r="K21" s="530">
        <v>1040699400.0101621</v>
      </c>
    </row>
    <row r="22" spans="1:11" ht="38.25" customHeight="1" thickBot="1">
      <c r="A22" s="388"/>
      <c r="B22" s="389"/>
      <c r="C22" s="389"/>
      <c r="D22" s="389"/>
      <c r="E22" s="389"/>
      <c r="F22" s="594" t="s">
        <v>818</v>
      </c>
      <c r="G22" s="595"/>
      <c r="H22" s="595"/>
      <c r="I22" s="594" t="s">
        <v>819</v>
      </c>
      <c r="J22" s="595"/>
      <c r="K22" s="596"/>
    </row>
    <row r="23" spans="1:11">
      <c r="A23" s="381">
        <v>13</v>
      </c>
      <c r="B23" s="378" t="s">
        <v>804</v>
      </c>
      <c r="C23" s="387"/>
      <c r="D23" s="387"/>
      <c r="E23" s="387"/>
      <c r="F23" s="531">
        <v>1184156939.7107837</v>
      </c>
      <c r="G23" s="531">
        <v>2798224492.2959452</v>
      </c>
      <c r="H23" s="531">
        <v>3982381432.0067291</v>
      </c>
      <c r="I23" s="531">
        <v>1180088287.9030492</v>
      </c>
      <c r="J23" s="531">
        <v>2544205342.9628105</v>
      </c>
      <c r="K23" s="532">
        <v>3724293630.86586</v>
      </c>
    </row>
    <row r="24" spans="1:11" ht="13.5" thickBot="1">
      <c r="A24" s="382">
        <v>14</v>
      </c>
      <c r="B24" s="379" t="s">
        <v>820</v>
      </c>
      <c r="C24" s="406"/>
      <c r="D24" s="385"/>
      <c r="E24" s="386"/>
      <c r="F24" s="533">
        <v>1209091666.6243594</v>
      </c>
      <c r="G24" s="533">
        <v>1666116119.4836671</v>
      </c>
      <c r="H24" s="533">
        <v>2875207786.1080265</v>
      </c>
      <c r="I24" s="533">
        <v>863272034.93750143</v>
      </c>
      <c r="J24" s="533">
        <v>247742709.73602158</v>
      </c>
      <c r="K24" s="534">
        <v>994993181.71896219</v>
      </c>
    </row>
    <row r="25" spans="1:11" ht="13.5" thickBot="1">
      <c r="A25" s="383">
        <v>15</v>
      </c>
      <c r="B25" s="380" t="s">
        <v>821</v>
      </c>
      <c r="C25" s="384"/>
      <c r="D25" s="384"/>
      <c r="E25" s="384"/>
      <c r="F25" s="517">
        <v>0.97937730645089094</v>
      </c>
      <c r="G25" s="517">
        <v>1.6794894782982597</v>
      </c>
      <c r="H25" s="517">
        <v>1.3850760460681029</v>
      </c>
      <c r="I25" s="517">
        <v>1.3669946901366781</v>
      </c>
      <c r="J25" s="517">
        <v>10.269546763550577</v>
      </c>
      <c r="K25" s="518">
        <v>3.7430343235435295</v>
      </c>
    </row>
    <row r="28" spans="1:11" ht="38.25">
      <c r="B28" s="22" t="s">
        <v>865</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N9" sqref="N9"/>
    </sheetView>
  </sheetViews>
  <sheetFormatPr defaultColWidth="9.140625" defaultRowHeight="15"/>
  <cols>
    <col min="1" max="1" width="10.5703125" style="73" bestFit="1" customWidth="1"/>
    <col min="2" max="2" width="95" style="73" customWidth="1"/>
    <col min="3" max="3" width="13.140625" style="73" bestFit="1" customWidth="1"/>
    <col min="4" max="4" width="10" style="73" bestFit="1" customWidth="1"/>
    <col min="5" max="5" width="18.28515625" style="73" bestFit="1" customWidth="1"/>
    <col min="6" max="13" width="10.7109375" style="73" customWidth="1"/>
    <col min="14" max="14" width="31" style="73" bestFit="1" customWidth="1"/>
    <col min="15" max="16384" width="9.140625" style="11"/>
  </cols>
  <sheetData>
    <row r="1" spans="1:14">
      <c r="A1" s="5" t="s">
        <v>231</v>
      </c>
      <c r="B1" s="73" t="str">
        <f>Info!C2</f>
        <v>სს თიბისი ბანკი</v>
      </c>
    </row>
    <row r="2" spans="1:14" ht="14.25" customHeight="1">
      <c r="A2" s="73" t="s">
        <v>232</v>
      </c>
      <c r="B2" s="15" t="s">
        <v>936</v>
      </c>
    </row>
    <row r="3" spans="1:14" ht="14.25" customHeight="1"/>
    <row r="4" spans="1:14" ht="15.75" thickBot="1">
      <c r="A4" s="2" t="s">
        <v>666</v>
      </c>
      <c r="B4" s="98" t="s">
        <v>83</v>
      </c>
    </row>
    <row r="5" spans="1:14" s="24" customFormat="1" ht="12.75">
      <c r="A5" s="184"/>
      <c r="B5" s="185"/>
      <c r="C5" s="186" t="s">
        <v>0</v>
      </c>
      <c r="D5" s="186" t="s">
        <v>1</v>
      </c>
      <c r="E5" s="186" t="s">
        <v>2</v>
      </c>
      <c r="F5" s="186" t="s">
        <v>3</v>
      </c>
      <c r="G5" s="186" t="s">
        <v>4</v>
      </c>
      <c r="H5" s="186" t="s">
        <v>10</v>
      </c>
      <c r="I5" s="186" t="s">
        <v>281</v>
      </c>
      <c r="J5" s="186" t="s">
        <v>282</v>
      </c>
      <c r="K5" s="186" t="s">
        <v>283</v>
      </c>
      <c r="L5" s="186" t="s">
        <v>284</v>
      </c>
      <c r="M5" s="186" t="s">
        <v>285</v>
      </c>
      <c r="N5" s="187" t="s">
        <v>286</v>
      </c>
    </row>
    <row r="6" spans="1:14" ht="45">
      <c r="A6" s="176"/>
      <c r="B6" s="110"/>
      <c r="C6" s="111" t="s">
        <v>93</v>
      </c>
      <c r="D6" s="112" t="s">
        <v>82</v>
      </c>
      <c r="E6" s="113" t="s">
        <v>92</v>
      </c>
      <c r="F6" s="114">
        <v>0</v>
      </c>
      <c r="G6" s="114">
        <v>0.2</v>
      </c>
      <c r="H6" s="114">
        <v>0.35</v>
      </c>
      <c r="I6" s="114">
        <v>0.5</v>
      </c>
      <c r="J6" s="114">
        <v>0.75</v>
      </c>
      <c r="K6" s="114">
        <v>1</v>
      </c>
      <c r="L6" s="114">
        <v>1.5</v>
      </c>
      <c r="M6" s="114">
        <v>2.5</v>
      </c>
      <c r="N6" s="177" t="s">
        <v>83</v>
      </c>
    </row>
    <row r="7" spans="1:14">
      <c r="A7" s="178">
        <v>1</v>
      </c>
      <c r="B7" s="115" t="s">
        <v>84</v>
      </c>
      <c r="C7" s="343">
        <v>1434023065.5604</v>
      </c>
      <c r="D7" s="110"/>
      <c r="E7" s="346">
        <v>42447047.146208003</v>
      </c>
      <c r="F7" s="343">
        <v>0</v>
      </c>
      <c r="G7" s="343">
        <v>19113312</v>
      </c>
      <c r="H7" s="343">
        <v>0</v>
      </c>
      <c r="I7" s="343">
        <v>22890785.062399998</v>
      </c>
      <c r="J7" s="343">
        <v>0</v>
      </c>
      <c r="K7" s="343">
        <v>442950.08380000002</v>
      </c>
      <c r="L7" s="343">
        <v>0</v>
      </c>
      <c r="M7" s="343">
        <v>0</v>
      </c>
      <c r="N7" s="179">
        <v>15711005.015000001</v>
      </c>
    </row>
    <row r="8" spans="1:14">
      <c r="A8" s="178">
        <v>1.1000000000000001</v>
      </c>
      <c r="B8" s="116" t="s">
        <v>85</v>
      </c>
      <c r="C8" s="344">
        <v>975136871.06040001</v>
      </c>
      <c r="D8" s="117">
        <v>0.02</v>
      </c>
      <c r="E8" s="346">
        <v>19502737.421208002</v>
      </c>
      <c r="F8" s="344">
        <v>0</v>
      </c>
      <c r="G8" s="344">
        <v>19113312</v>
      </c>
      <c r="H8" s="344">
        <v>0</v>
      </c>
      <c r="I8" s="344">
        <v>55275.062399999995</v>
      </c>
      <c r="J8" s="344">
        <v>0</v>
      </c>
      <c r="K8" s="344">
        <v>334150.35880000005</v>
      </c>
      <c r="L8" s="344">
        <v>0</v>
      </c>
      <c r="M8" s="344">
        <v>0</v>
      </c>
      <c r="N8" s="179">
        <v>4184450.2900000005</v>
      </c>
    </row>
    <row r="9" spans="1:14">
      <c r="A9" s="178">
        <v>1.2</v>
      </c>
      <c r="B9" s="116" t="s">
        <v>86</v>
      </c>
      <c r="C9" s="344">
        <v>458886194.5</v>
      </c>
      <c r="D9" s="117">
        <v>0.05</v>
      </c>
      <c r="E9" s="346">
        <v>22944309.725000001</v>
      </c>
      <c r="F9" s="344">
        <v>0</v>
      </c>
      <c r="G9" s="344">
        <v>0</v>
      </c>
      <c r="H9" s="344">
        <v>0</v>
      </c>
      <c r="I9" s="344">
        <v>22835510</v>
      </c>
      <c r="J9" s="344">
        <v>0</v>
      </c>
      <c r="K9" s="344">
        <v>108799.72500000001</v>
      </c>
      <c r="L9" s="344">
        <v>0</v>
      </c>
      <c r="M9" s="344">
        <v>0</v>
      </c>
      <c r="N9" s="179">
        <v>11526554.725</v>
      </c>
    </row>
    <row r="10" spans="1:14">
      <c r="A10" s="178">
        <v>1.3</v>
      </c>
      <c r="B10" s="116" t="s">
        <v>87</v>
      </c>
      <c r="C10" s="344">
        <v>0</v>
      </c>
      <c r="D10" s="117">
        <v>0.08</v>
      </c>
      <c r="E10" s="346">
        <v>0</v>
      </c>
      <c r="F10" s="344">
        <v>0</v>
      </c>
      <c r="G10" s="344">
        <v>0</v>
      </c>
      <c r="H10" s="344">
        <v>0</v>
      </c>
      <c r="I10" s="344">
        <v>0</v>
      </c>
      <c r="J10" s="344">
        <v>0</v>
      </c>
      <c r="K10" s="344">
        <v>0</v>
      </c>
      <c r="L10" s="344">
        <v>0</v>
      </c>
      <c r="M10" s="344">
        <v>0</v>
      </c>
      <c r="N10" s="179">
        <v>0</v>
      </c>
    </row>
    <row r="11" spans="1:14">
      <c r="A11" s="178">
        <v>1.4</v>
      </c>
      <c r="B11" s="116" t="s">
        <v>88</v>
      </c>
      <c r="C11" s="344">
        <v>0</v>
      </c>
      <c r="D11" s="117">
        <v>0.11</v>
      </c>
      <c r="E11" s="346">
        <v>0</v>
      </c>
      <c r="F11" s="344">
        <v>0</v>
      </c>
      <c r="G11" s="344">
        <v>0</v>
      </c>
      <c r="H11" s="344">
        <v>0</v>
      </c>
      <c r="I11" s="344">
        <v>0</v>
      </c>
      <c r="J11" s="344">
        <v>0</v>
      </c>
      <c r="K11" s="344">
        <v>0</v>
      </c>
      <c r="L11" s="344">
        <v>0</v>
      </c>
      <c r="M11" s="344">
        <v>0</v>
      </c>
      <c r="N11" s="179">
        <v>0</v>
      </c>
    </row>
    <row r="12" spans="1:14">
      <c r="A12" s="178">
        <v>1.5</v>
      </c>
      <c r="B12" s="116" t="s">
        <v>89</v>
      </c>
      <c r="C12" s="344">
        <v>0</v>
      </c>
      <c r="D12" s="117">
        <v>0.14000000000000001</v>
      </c>
      <c r="E12" s="346">
        <v>0</v>
      </c>
      <c r="F12" s="344">
        <v>0</v>
      </c>
      <c r="G12" s="344">
        <v>0</v>
      </c>
      <c r="H12" s="344">
        <v>0</v>
      </c>
      <c r="I12" s="344">
        <v>0</v>
      </c>
      <c r="J12" s="344">
        <v>0</v>
      </c>
      <c r="K12" s="344">
        <v>0</v>
      </c>
      <c r="L12" s="344">
        <v>0</v>
      </c>
      <c r="M12" s="344">
        <v>0</v>
      </c>
      <c r="N12" s="179">
        <v>0</v>
      </c>
    </row>
    <row r="13" spans="1:14">
      <c r="A13" s="178">
        <v>1.6</v>
      </c>
      <c r="B13" s="118" t="s">
        <v>90</v>
      </c>
      <c r="C13" s="344">
        <v>0</v>
      </c>
      <c r="D13" s="119"/>
      <c r="E13" s="344"/>
      <c r="F13" s="344">
        <v>0</v>
      </c>
      <c r="G13" s="344">
        <v>0</v>
      </c>
      <c r="H13" s="344">
        <v>0</v>
      </c>
      <c r="I13" s="344">
        <v>0</v>
      </c>
      <c r="J13" s="344">
        <v>0</v>
      </c>
      <c r="K13" s="344">
        <v>0</v>
      </c>
      <c r="L13" s="344">
        <v>0</v>
      </c>
      <c r="M13" s="344">
        <v>0</v>
      </c>
      <c r="N13" s="179">
        <v>0</v>
      </c>
    </row>
    <row r="14" spans="1:14">
      <c r="A14" s="178">
        <v>2</v>
      </c>
      <c r="B14" s="120" t="s">
        <v>91</v>
      </c>
      <c r="C14" s="343">
        <v>30348840</v>
      </c>
      <c r="D14" s="110"/>
      <c r="E14" s="346">
        <v>1033152</v>
      </c>
      <c r="F14" s="344">
        <v>0</v>
      </c>
      <c r="G14" s="344">
        <v>0</v>
      </c>
      <c r="H14" s="344">
        <v>0</v>
      </c>
      <c r="I14" s="344">
        <v>1033152</v>
      </c>
      <c r="J14" s="344">
        <v>0</v>
      </c>
      <c r="K14" s="344">
        <v>0</v>
      </c>
      <c r="L14" s="344">
        <v>0</v>
      </c>
      <c r="M14" s="344">
        <v>0</v>
      </c>
      <c r="N14" s="179">
        <v>516576</v>
      </c>
    </row>
    <row r="15" spans="1:14">
      <c r="A15" s="178">
        <v>2.1</v>
      </c>
      <c r="B15" s="118" t="s">
        <v>85</v>
      </c>
      <c r="C15" s="344">
        <v>0</v>
      </c>
      <c r="D15" s="117">
        <v>5.0000000000000001E-3</v>
      </c>
      <c r="E15" s="346">
        <v>0</v>
      </c>
      <c r="F15" s="344">
        <v>0</v>
      </c>
      <c r="G15" s="344">
        <v>0</v>
      </c>
      <c r="H15" s="344">
        <v>0</v>
      </c>
      <c r="I15" s="344">
        <v>0</v>
      </c>
      <c r="J15" s="344">
        <v>0</v>
      </c>
      <c r="K15" s="344">
        <v>0</v>
      </c>
      <c r="L15" s="344">
        <v>0</v>
      </c>
      <c r="M15" s="344">
        <v>0</v>
      </c>
      <c r="N15" s="179">
        <v>0</v>
      </c>
    </row>
    <row r="16" spans="1:14">
      <c r="A16" s="178">
        <v>2.2000000000000002</v>
      </c>
      <c r="B16" s="118" t="s">
        <v>86</v>
      </c>
      <c r="C16" s="344">
        <v>0</v>
      </c>
      <c r="D16" s="117">
        <v>0.01</v>
      </c>
      <c r="E16" s="346">
        <v>0</v>
      </c>
      <c r="F16" s="344">
        <v>0</v>
      </c>
      <c r="G16" s="344">
        <v>0</v>
      </c>
      <c r="H16" s="344">
        <v>0</v>
      </c>
      <c r="I16" s="344">
        <v>0</v>
      </c>
      <c r="J16" s="344">
        <v>0</v>
      </c>
      <c r="K16" s="344">
        <v>0</v>
      </c>
      <c r="L16" s="344">
        <v>0</v>
      </c>
      <c r="M16" s="344">
        <v>0</v>
      </c>
      <c r="N16" s="179">
        <v>0</v>
      </c>
    </row>
    <row r="17" spans="1:14">
      <c r="A17" s="178">
        <v>2.2999999999999998</v>
      </c>
      <c r="B17" s="118" t="s">
        <v>87</v>
      </c>
      <c r="C17" s="344">
        <v>9040080</v>
      </c>
      <c r="D17" s="117">
        <v>0.02</v>
      </c>
      <c r="E17" s="346">
        <v>180801.6</v>
      </c>
      <c r="F17" s="344">
        <v>0</v>
      </c>
      <c r="G17" s="344">
        <v>0</v>
      </c>
      <c r="H17" s="344">
        <v>0</v>
      </c>
      <c r="I17" s="344">
        <v>180801.6</v>
      </c>
      <c r="J17" s="344">
        <v>0</v>
      </c>
      <c r="K17" s="344">
        <v>0</v>
      </c>
      <c r="L17" s="344">
        <v>0</v>
      </c>
      <c r="M17" s="344">
        <v>0</v>
      </c>
      <c r="N17" s="179">
        <v>90400.8</v>
      </c>
    </row>
    <row r="18" spans="1:14">
      <c r="A18" s="178">
        <v>2.4</v>
      </c>
      <c r="B18" s="118" t="s">
        <v>88</v>
      </c>
      <c r="C18" s="344">
        <v>0</v>
      </c>
      <c r="D18" s="117">
        <v>0.03</v>
      </c>
      <c r="E18" s="346">
        <v>0</v>
      </c>
      <c r="F18" s="344">
        <v>0</v>
      </c>
      <c r="G18" s="344">
        <v>0</v>
      </c>
      <c r="H18" s="344">
        <v>0</v>
      </c>
      <c r="I18" s="344">
        <v>0</v>
      </c>
      <c r="J18" s="344">
        <v>0</v>
      </c>
      <c r="K18" s="344">
        <v>0</v>
      </c>
      <c r="L18" s="344">
        <v>0</v>
      </c>
      <c r="M18" s="344">
        <v>0</v>
      </c>
      <c r="N18" s="179">
        <v>0</v>
      </c>
    </row>
    <row r="19" spans="1:14">
      <c r="A19" s="178">
        <v>2.5</v>
      </c>
      <c r="B19" s="118" t="s">
        <v>89</v>
      </c>
      <c r="C19" s="344">
        <v>21308760</v>
      </c>
      <c r="D19" s="117">
        <v>0.04</v>
      </c>
      <c r="E19" s="346">
        <v>852350.4</v>
      </c>
      <c r="F19" s="344">
        <v>0</v>
      </c>
      <c r="G19" s="344">
        <v>0</v>
      </c>
      <c r="H19" s="344">
        <v>0</v>
      </c>
      <c r="I19" s="344">
        <v>852350.4</v>
      </c>
      <c r="J19" s="344">
        <v>0</v>
      </c>
      <c r="K19" s="344">
        <v>0</v>
      </c>
      <c r="L19" s="344">
        <v>0</v>
      </c>
      <c r="M19" s="344">
        <v>0</v>
      </c>
      <c r="N19" s="179">
        <v>426175.2</v>
      </c>
    </row>
    <row r="20" spans="1:14">
      <c r="A20" s="178">
        <v>2.6</v>
      </c>
      <c r="B20" s="118" t="s">
        <v>90</v>
      </c>
      <c r="C20" s="344">
        <v>0</v>
      </c>
      <c r="D20" s="119"/>
      <c r="E20" s="347">
        <v>0</v>
      </c>
      <c r="F20" s="344">
        <v>0</v>
      </c>
      <c r="G20" s="344">
        <v>0</v>
      </c>
      <c r="H20" s="344">
        <v>0</v>
      </c>
      <c r="I20" s="344">
        <v>0</v>
      </c>
      <c r="J20" s="344">
        <v>0</v>
      </c>
      <c r="K20" s="344">
        <v>0</v>
      </c>
      <c r="L20" s="344">
        <v>0</v>
      </c>
      <c r="M20" s="344">
        <v>0</v>
      </c>
      <c r="N20" s="179">
        <v>0</v>
      </c>
    </row>
    <row r="21" spans="1:14" ht="15.75" thickBot="1">
      <c r="A21" s="180">
        <v>3</v>
      </c>
      <c r="B21" s="181" t="s">
        <v>74</v>
      </c>
      <c r="C21" s="345">
        <v>1464371905.5604</v>
      </c>
      <c r="D21" s="182"/>
      <c r="E21" s="348">
        <v>43480199.146208003</v>
      </c>
      <c r="F21" s="349">
        <v>0</v>
      </c>
      <c r="G21" s="349">
        <v>0</v>
      </c>
      <c r="H21" s="349">
        <v>0</v>
      </c>
      <c r="I21" s="349">
        <v>0</v>
      </c>
      <c r="J21" s="349">
        <v>0</v>
      </c>
      <c r="K21" s="349">
        <v>0</v>
      </c>
      <c r="L21" s="349">
        <v>0</v>
      </c>
      <c r="M21" s="349">
        <v>0</v>
      </c>
      <c r="N21" s="183">
        <v>16227581.015000001</v>
      </c>
    </row>
    <row r="22" spans="1:14">
      <c r="E22" s="350"/>
      <c r="F22" s="350"/>
      <c r="G22" s="350"/>
      <c r="H22" s="350"/>
      <c r="I22" s="350"/>
      <c r="J22" s="350"/>
      <c r="K22" s="350"/>
      <c r="L22" s="350"/>
      <c r="M22" s="350"/>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workbookViewId="0">
      <selection activeCell="B28" sqref="B28"/>
    </sheetView>
  </sheetViews>
  <sheetFormatPr defaultRowHeight="15"/>
  <cols>
    <col min="1" max="1" width="11.42578125" customWidth="1"/>
    <col min="2" max="2" width="76.85546875" style="4" customWidth="1"/>
    <col min="3" max="3" width="22.85546875" customWidth="1"/>
  </cols>
  <sheetData>
    <row r="1" spans="1:3">
      <c r="A1" s="394" t="s">
        <v>231</v>
      </c>
      <c r="B1" t="str">
        <f>Info!C2</f>
        <v>სს თიბისი ბანკი</v>
      </c>
    </row>
    <row r="2" spans="1:3">
      <c r="A2" s="394" t="s">
        <v>232</v>
      </c>
      <c r="B2" s="15" t="s">
        <v>939</v>
      </c>
    </row>
    <row r="3" spans="1:3">
      <c r="A3" s="394"/>
      <c r="B3"/>
    </row>
    <row r="4" spans="1:3">
      <c r="A4" s="394" t="s">
        <v>910</v>
      </c>
      <c r="B4" t="s">
        <v>869</v>
      </c>
    </row>
    <row r="5" spans="1:3">
      <c r="A5" s="465"/>
      <c r="B5" s="465" t="s">
        <v>870</v>
      </c>
      <c r="C5" s="477"/>
    </row>
    <row r="6" spans="1:3">
      <c r="A6" s="466">
        <v>1</v>
      </c>
      <c r="B6" s="478" t="s">
        <v>870</v>
      </c>
      <c r="C6" s="479">
        <v>17696054304.46027</v>
      </c>
    </row>
    <row r="7" spans="1:3">
      <c r="A7" s="466">
        <v>2</v>
      </c>
      <c r="B7" s="478" t="s">
        <v>871</v>
      </c>
      <c r="C7" s="479">
        <v>-248495998.73000002</v>
      </c>
    </row>
    <row r="8" spans="1:3">
      <c r="A8" s="467">
        <v>3</v>
      </c>
      <c r="B8" s="480" t="s">
        <v>872</v>
      </c>
      <c r="C8" s="481">
        <v>17447558305.73027</v>
      </c>
    </row>
    <row r="9" spans="1:3">
      <c r="A9" s="468"/>
      <c r="B9" s="468" t="s">
        <v>873</v>
      </c>
      <c r="C9" s="482"/>
    </row>
    <row r="10" spans="1:3">
      <c r="A10" s="469">
        <v>4</v>
      </c>
      <c r="B10" s="483" t="s">
        <v>874</v>
      </c>
      <c r="C10" s="479">
        <v>0</v>
      </c>
    </row>
    <row r="11" spans="1:3">
      <c r="A11" s="469">
        <v>5</v>
      </c>
      <c r="B11" s="484" t="s">
        <v>875</v>
      </c>
      <c r="C11" s="479">
        <v>0</v>
      </c>
    </row>
    <row r="12" spans="1:3">
      <c r="A12" s="469" t="s">
        <v>876</v>
      </c>
      <c r="B12" s="478" t="s">
        <v>877</v>
      </c>
      <c r="C12" s="481">
        <v>43480199.146208003</v>
      </c>
    </row>
    <row r="13" spans="1:3">
      <c r="A13" s="470">
        <v>6</v>
      </c>
      <c r="B13" s="485" t="s">
        <v>878</v>
      </c>
      <c r="C13" s="479">
        <v>0</v>
      </c>
    </row>
    <row r="14" spans="1:3">
      <c r="A14" s="470">
        <v>7</v>
      </c>
      <c r="B14" s="486" t="s">
        <v>879</v>
      </c>
      <c r="C14" s="479">
        <v>0</v>
      </c>
    </row>
    <row r="15" spans="1:3">
      <c r="A15" s="471">
        <v>8</v>
      </c>
      <c r="B15" s="478" t="s">
        <v>880</v>
      </c>
      <c r="C15" s="479">
        <v>0</v>
      </c>
    </row>
    <row r="16" spans="1:3" ht="24">
      <c r="A16" s="470">
        <v>9</v>
      </c>
      <c r="B16" s="486" t="s">
        <v>881</v>
      </c>
      <c r="C16" s="479">
        <v>0</v>
      </c>
    </row>
    <row r="17" spans="1:3">
      <c r="A17" s="470">
        <v>10</v>
      </c>
      <c r="B17" s="486" t="s">
        <v>882</v>
      </c>
      <c r="C17" s="479">
        <v>0</v>
      </c>
    </row>
    <row r="18" spans="1:3">
      <c r="A18" s="472">
        <v>11</v>
      </c>
      <c r="B18" s="487" t="s">
        <v>883</v>
      </c>
      <c r="C18" s="481">
        <v>43480199.146208003</v>
      </c>
    </row>
    <row r="19" spans="1:3">
      <c r="A19" s="468"/>
      <c r="B19" s="468" t="s">
        <v>884</v>
      </c>
      <c r="C19" s="488"/>
    </row>
    <row r="20" spans="1:3">
      <c r="A20" s="470">
        <v>12</v>
      </c>
      <c r="B20" s="483" t="s">
        <v>885</v>
      </c>
      <c r="C20" s="479">
        <v>0</v>
      </c>
    </row>
    <row r="21" spans="1:3">
      <c r="A21" s="470">
        <v>13</v>
      </c>
      <c r="B21" s="483" t="s">
        <v>886</v>
      </c>
      <c r="C21" s="479">
        <v>0</v>
      </c>
    </row>
    <row r="22" spans="1:3">
      <c r="A22" s="470">
        <v>14</v>
      </c>
      <c r="B22" s="483" t="s">
        <v>887</v>
      </c>
      <c r="C22" s="479">
        <v>0</v>
      </c>
    </row>
    <row r="23" spans="1:3" ht="24">
      <c r="A23" s="470" t="s">
        <v>888</v>
      </c>
      <c r="B23" s="483" t="s">
        <v>889</v>
      </c>
      <c r="C23" s="479">
        <v>0</v>
      </c>
    </row>
    <row r="24" spans="1:3">
      <c r="A24" s="470">
        <v>15</v>
      </c>
      <c r="B24" s="483" t="s">
        <v>890</v>
      </c>
      <c r="C24" s="479">
        <v>0</v>
      </c>
    </row>
    <row r="25" spans="1:3">
      <c r="A25" s="470" t="s">
        <v>891</v>
      </c>
      <c r="B25" s="478" t="s">
        <v>892</v>
      </c>
      <c r="C25" s="479">
        <v>0</v>
      </c>
    </row>
    <row r="26" spans="1:3">
      <c r="A26" s="472">
        <v>16</v>
      </c>
      <c r="B26" s="487" t="s">
        <v>893</v>
      </c>
      <c r="C26" s="481">
        <v>0</v>
      </c>
    </row>
    <row r="27" spans="1:3">
      <c r="A27" s="468"/>
      <c r="B27" s="468" t="s">
        <v>894</v>
      </c>
      <c r="C27" s="482"/>
    </row>
    <row r="28" spans="1:3">
      <c r="A28" s="469">
        <v>17</v>
      </c>
      <c r="B28" s="478" t="s">
        <v>895</v>
      </c>
      <c r="C28" s="479">
        <v>2668667643.6593256</v>
      </c>
    </row>
    <row r="29" spans="1:3">
      <c r="A29" s="469">
        <v>18</v>
      </c>
      <c r="B29" s="478" t="s">
        <v>896</v>
      </c>
      <c r="C29" s="479">
        <v>-1419814993.2779</v>
      </c>
    </row>
    <row r="30" spans="1:3">
      <c r="A30" s="472">
        <v>19</v>
      </c>
      <c r="B30" s="487" t="s">
        <v>897</v>
      </c>
      <c r="C30" s="481">
        <v>1248852650.3814256</v>
      </c>
    </row>
    <row r="31" spans="1:3">
      <c r="A31" s="473"/>
      <c r="B31" s="468" t="s">
        <v>898</v>
      </c>
      <c r="C31" s="482"/>
    </row>
    <row r="32" spans="1:3">
      <c r="A32" s="469" t="s">
        <v>899</v>
      </c>
      <c r="B32" s="483" t="s">
        <v>900</v>
      </c>
      <c r="C32" s="489">
        <v>0</v>
      </c>
    </row>
    <row r="33" spans="1:3">
      <c r="A33" s="469" t="s">
        <v>901</v>
      </c>
      <c r="B33" s="484" t="s">
        <v>902</v>
      </c>
      <c r="C33" s="489">
        <v>0</v>
      </c>
    </row>
    <row r="34" spans="1:3">
      <c r="A34" s="468"/>
      <c r="B34" s="468" t="s">
        <v>903</v>
      </c>
      <c r="C34" s="482"/>
    </row>
    <row r="35" spans="1:3">
      <c r="A35" s="472">
        <v>20</v>
      </c>
      <c r="B35" s="487" t="s">
        <v>130</v>
      </c>
      <c r="C35" s="481">
        <v>2191791549.95119</v>
      </c>
    </row>
    <row r="36" spans="1:3">
      <c r="A36" s="472">
        <v>21</v>
      </c>
      <c r="B36" s="487" t="s">
        <v>904</v>
      </c>
      <c r="C36" s="481">
        <v>18739891155.257904</v>
      </c>
    </row>
    <row r="37" spans="1:3">
      <c r="A37" s="474"/>
      <c r="B37" s="474" t="s">
        <v>869</v>
      </c>
      <c r="C37" s="482"/>
    </row>
    <row r="38" spans="1:3">
      <c r="A38" s="472">
        <v>22</v>
      </c>
      <c r="B38" s="487" t="s">
        <v>869</v>
      </c>
      <c r="C38" s="519">
        <v>0.11695860620493694</v>
      </c>
    </row>
    <row r="39" spans="1:3">
      <c r="A39" s="474"/>
      <c r="B39" s="474" t="s">
        <v>905</v>
      </c>
      <c r="C39" s="482"/>
    </row>
    <row r="40" spans="1:3">
      <c r="A40" s="475" t="s">
        <v>906</v>
      </c>
      <c r="B40" s="483" t="s">
        <v>907</v>
      </c>
      <c r="C40" s="489">
        <v>0</v>
      </c>
    </row>
    <row r="41" spans="1:3">
      <c r="A41" s="476" t="s">
        <v>908</v>
      </c>
      <c r="B41" s="484" t="s">
        <v>909</v>
      </c>
      <c r="C41" s="489">
        <v>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activeCell="D102" sqref="D102"/>
    </sheetView>
  </sheetViews>
  <sheetFormatPr defaultColWidth="43.5703125" defaultRowHeight="11.25"/>
  <cols>
    <col min="1" max="1" width="5.28515625" style="253" customWidth="1"/>
    <col min="2" max="2" width="66.140625" style="254" customWidth="1"/>
    <col min="3" max="3" width="131.42578125" style="255" customWidth="1"/>
    <col min="4" max="5" width="10.28515625" style="237" customWidth="1"/>
    <col min="6" max="16384" width="43.5703125" style="237"/>
  </cols>
  <sheetData>
    <row r="1" spans="1:3" ht="12.75" thickTop="1" thickBot="1">
      <c r="A1" s="600" t="s">
        <v>370</v>
      </c>
      <c r="B1" s="601"/>
      <c r="C1" s="602"/>
    </row>
    <row r="2" spans="1:3" ht="26.25" customHeight="1">
      <c r="A2" s="238"/>
      <c r="B2" s="603" t="s">
        <v>371</v>
      </c>
      <c r="C2" s="603"/>
    </row>
    <row r="3" spans="1:3" s="243" customFormat="1" ht="11.25" customHeight="1">
      <c r="A3" s="242"/>
      <c r="B3" s="603" t="s">
        <v>676</v>
      </c>
      <c r="C3" s="603"/>
    </row>
    <row r="4" spans="1:3" ht="12" customHeight="1" thickBot="1">
      <c r="A4" s="604" t="s">
        <v>680</v>
      </c>
      <c r="B4" s="605"/>
      <c r="C4" s="606"/>
    </row>
    <row r="5" spans="1:3" ht="12" thickTop="1">
      <c r="A5" s="239"/>
      <c r="B5" s="607" t="s">
        <v>372</v>
      </c>
      <c r="C5" s="608"/>
    </row>
    <row r="6" spans="1:3">
      <c r="A6" s="238"/>
      <c r="B6" s="609" t="s">
        <v>677</v>
      </c>
      <c r="C6" s="610"/>
    </row>
    <row r="7" spans="1:3">
      <c r="A7" s="238"/>
      <c r="B7" s="609" t="s">
        <v>373</v>
      </c>
      <c r="C7" s="610"/>
    </row>
    <row r="8" spans="1:3">
      <c r="A8" s="238"/>
      <c r="B8" s="609" t="s">
        <v>678</v>
      </c>
      <c r="C8" s="610"/>
    </row>
    <row r="9" spans="1:3">
      <c r="A9" s="238"/>
      <c r="B9" s="613" t="s">
        <v>679</v>
      </c>
      <c r="C9" s="614"/>
    </row>
    <row r="10" spans="1:3">
      <c r="A10" s="238"/>
      <c r="B10" s="611" t="s">
        <v>374</v>
      </c>
      <c r="C10" s="612" t="s">
        <v>374</v>
      </c>
    </row>
    <row r="11" spans="1:3">
      <c r="A11" s="238"/>
      <c r="B11" s="611" t="s">
        <v>375</v>
      </c>
      <c r="C11" s="612" t="s">
        <v>375</v>
      </c>
    </row>
    <row r="12" spans="1:3">
      <c r="A12" s="238"/>
      <c r="B12" s="611" t="s">
        <v>376</v>
      </c>
      <c r="C12" s="612" t="s">
        <v>376</v>
      </c>
    </row>
    <row r="13" spans="1:3">
      <c r="A13" s="238"/>
      <c r="B13" s="611" t="s">
        <v>377</v>
      </c>
      <c r="C13" s="612" t="s">
        <v>377</v>
      </c>
    </row>
    <row r="14" spans="1:3">
      <c r="A14" s="238"/>
      <c r="B14" s="611" t="s">
        <v>378</v>
      </c>
      <c r="C14" s="612" t="s">
        <v>378</v>
      </c>
    </row>
    <row r="15" spans="1:3" ht="21.75" customHeight="1">
      <c r="A15" s="238"/>
      <c r="B15" s="611" t="s">
        <v>379</v>
      </c>
      <c r="C15" s="612" t="s">
        <v>379</v>
      </c>
    </row>
    <row r="16" spans="1:3">
      <c r="A16" s="238"/>
      <c r="B16" s="611" t="s">
        <v>380</v>
      </c>
      <c r="C16" s="612" t="s">
        <v>381</v>
      </c>
    </row>
    <row r="17" spans="1:3">
      <c r="A17" s="238"/>
      <c r="B17" s="611" t="s">
        <v>382</v>
      </c>
      <c r="C17" s="612" t="s">
        <v>383</v>
      </c>
    </row>
    <row r="18" spans="1:3">
      <c r="A18" s="238"/>
      <c r="B18" s="611" t="s">
        <v>384</v>
      </c>
      <c r="C18" s="612" t="s">
        <v>385</v>
      </c>
    </row>
    <row r="19" spans="1:3">
      <c r="A19" s="238"/>
      <c r="B19" s="611" t="s">
        <v>386</v>
      </c>
      <c r="C19" s="612" t="s">
        <v>386</v>
      </c>
    </row>
    <row r="20" spans="1:3">
      <c r="A20" s="238"/>
      <c r="B20" s="611" t="s">
        <v>387</v>
      </c>
      <c r="C20" s="612" t="s">
        <v>387</v>
      </c>
    </row>
    <row r="21" spans="1:3">
      <c r="A21" s="238"/>
      <c r="B21" s="611" t="s">
        <v>388</v>
      </c>
      <c r="C21" s="612" t="s">
        <v>388</v>
      </c>
    </row>
    <row r="22" spans="1:3" ht="23.25" customHeight="1">
      <c r="A22" s="238"/>
      <c r="B22" s="611" t="s">
        <v>389</v>
      </c>
      <c r="C22" s="612" t="s">
        <v>390</v>
      </c>
    </row>
    <row r="23" spans="1:3">
      <c r="A23" s="238"/>
      <c r="B23" s="611" t="s">
        <v>391</v>
      </c>
      <c r="C23" s="612" t="s">
        <v>391</v>
      </c>
    </row>
    <row r="24" spans="1:3">
      <c r="A24" s="238"/>
      <c r="B24" s="611" t="s">
        <v>392</v>
      </c>
      <c r="C24" s="612" t="s">
        <v>393</v>
      </c>
    </row>
    <row r="25" spans="1:3" ht="12" thickBot="1">
      <c r="A25" s="240"/>
      <c r="B25" s="621" t="s">
        <v>394</v>
      </c>
      <c r="C25" s="622"/>
    </row>
    <row r="26" spans="1:3" ht="12.75" thickTop="1" thickBot="1">
      <c r="A26" s="604" t="s">
        <v>690</v>
      </c>
      <c r="B26" s="605"/>
      <c r="C26" s="606"/>
    </row>
    <row r="27" spans="1:3" ht="12.75" thickTop="1" thickBot="1">
      <c r="A27" s="241"/>
      <c r="B27" s="615" t="s">
        <v>395</v>
      </c>
      <c r="C27" s="616"/>
    </row>
    <row r="28" spans="1:3" ht="12.75" thickTop="1" thickBot="1">
      <c r="A28" s="604" t="s">
        <v>681</v>
      </c>
      <c r="B28" s="605"/>
      <c r="C28" s="606"/>
    </row>
    <row r="29" spans="1:3" ht="12" thickTop="1">
      <c r="A29" s="239"/>
      <c r="B29" s="617" t="s">
        <v>396</v>
      </c>
      <c r="C29" s="618" t="s">
        <v>397</v>
      </c>
    </row>
    <row r="30" spans="1:3">
      <c r="A30" s="238"/>
      <c r="B30" s="619" t="s">
        <v>398</v>
      </c>
      <c r="C30" s="620" t="s">
        <v>399</v>
      </c>
    </row>
    <row r="31" spans="1:3">
      <c r="A31" s="238"/>
      <c r="B31" s="619" t="s">
        <v>400</v>
      </c>
      <c r="C31" s="620" t="s">
        <v>401</v>
      </c>
    </row>
    <row r="32" spans="1:3">
      <c r="A32" s="238"/>
      <c r="B32" s="619" t="s">
        <v>402</v>
      </c>
      <c r="C32" s="620" t="s">
        <v>403</v>
      </c>
    </row>
    <row r="33" spans="1:3">
      <c r="A33" s="238"/>
      <c r="B33" s="619" t="s">
        <v>404</v>
      </c>
      <c r="C33" s="620" t="s">
        <v>405</v>
      </c>
    </row>
    <row r="34" spans="1:3">
      <c r="A34" s="238"/>
      <c r="B34" s="619" t="s">
        <v>406</v>
      </c>
      <c r="C34" s="620" t="s">
        <v>407</v>
      </c>
    </row>
    <row r="35" spans="1:3" ht="23.25" customHeight="1">
      <c r="A35" s="238"/>
      <c r="B35" s="619" t="s">
        <v>408</v>
      </c>
      <c r="C35" s="620" t="s">
        <v>409</v>
      </c>
    </row>
    <row r="36" spans="1:3" ht="24" customHeight="1">
      <c r="A36" s="238"/>
      <c r="B36" s="619" t="s">
        <v>410</v>
      </c>
      <c r="C36" s="620" t="s">
        <v>411</v>
      </c>
    </row>
    <row r="37" spans="1:3" ht="24.75" customHeight="1">
      <c r="A37" s="238"/>
      <c r="B37" s="619" t="s">
        <v>412</v>
      </c>
      <c r="C37" s="620" t="s">
        <v>413</v>
      </c>
    </row>
    <row r="38" spans="1:3" ht="23.25" customHeight="1">
      <c r="A38" s="238"/>
      <c r="B38" s="619" t="s">
        <v>682</v>
      </c>
      <c r="C38" s="620" t="s">
        <v>414</v>
      </c>
    </row>
    <row r="39" spans="1:3" ht="39.75" customHeight="1">
      <c r="A39" s="238"/>
      <c r="B39" s="611" t="s">
        <v>702</v>
      </c>
      <c r="C39" s="612" t="s">
        <v>415</v>
      </c>
    </row>
    <row r="40" spans="1:3" ht="12" customHeight="1">
      <c r="A40" s="238"/>
      <c r="B40" s="619" t="s">
        <v>416</v>
      </c>
      <c r="C40" s="620" t="s">
        <v>417</v>
      </c>
    </row>
    <row r="41" spans="1:3" ht="27" customHeight="1" thickBot="1">
      <c r="A41" s="240"/>
      <c r="B41" s="623" t="s">
        <v>418</v>
      </c>
      <c r="C41" s="624" t="s">
        <v>419</v>
      </c>
    </row>
    <row r="42" spans="1:3" ht="12.75" thickTop="1" thickBot="1">
      <c r="A42" s="604" t="s">
        <v>683</v>
      </c>
      <c r="B42" s="605"/>
      <c r="C42" s="606"/>
    </row>
    <row r="43" spans="1:3" ht="12" thickTop="1">
      <c r="A43" s="239"/>
      <c r="B43" s="607" t="s">
        <v>775</v>
      </c>
      <c r="C43" s="608" t="s">
        <v>420</v>
      </c>
    </row>
    <row r="44" spans="1:3">
      <c r="A44" s="238"/>
      <c r="B44" s="609" t="s">
        <v>774</v>
      </c>
      <c r="C44" s="610"/>
    </row>
    <row r="45" spans="1:3" ht="23.25" customHeight="1" thickBot="1">
      <c r="A45" s="240"/>
      <c r="B45" s="625" t="s">
        <v>421</v>
      </c>
      <c r="C45" s="626" t="s">
        <v>422</v>
      </c>
    </row>
    <row r="46" spans="1:3" ht="11.25" customHeight="1" thickTop="1" thickBot="1">
      <c r="A46" s="604" t="s">
        <v>684</v>
      </c>
      <c r="B46" s="605"/>
      <c r="C46" s="606"/>
    </row>
    <row r="47" spans="1:3" ht="26.25" customHeight="1" thickTop="1">
      <c r="A47" s="238"/>
      <c r="B47" s="609" t="s">
        <v>685</v>
      </c>
      <c r="C47" s="610"/>
    </row>
    <row r="48" spans="1:3" ht="12" thickBot="1">
      <c r="A48" s="604" t="s">
        <v>686</v>
      </c>
      <c r="B48" s="605"/>
      <c r="C48" s="606"/>
    </row>
    <row r="49" spans="1:3" ht="12" thickTop="1">
      <c r="A49" s="239"/>
      <c r="B49" s="607" t="s">
        <v>423</v>
      </c>
      <c r="C49" s="608" t="s">
        <v>423</v>
      </c>
    </row>
    <row r="50" spans="1:3" ht="11.25" customHeight="1">
      <c r="A50" s="238"/>
      <c r="B50" s="609" t="s">
        <v>424</v>
      </c>
      <c r="C50" s="610" t="s">
        <v>424</v>
      </c>
    </row>
    <row r="51" spans="1:3">
      <c r="A51" s="238"/>
      <c r="B51" s="609" t="s">
        <v>425</v>
      </c>
      <c r="C51" s="610" t="s">
        <v>425</v>
      </c>
    </row>
    <row r="52" spans="1:3" ht="11.25" customHeight="1">
      <c r="A52" s="238"/>
      <c r="B52" s="609" t="s">
        <v>802</v>
      </c>
      <c r="C52" s="610" t="s">
        <v>426</v>
      </c>
    </row>
    <row r="53" spans="1:3" ht="33.6" customHeight="1">
      <c r="A53" s="238"/>
      <c r="B53" s="609" t="s">
        <v>427</v>
      </c>
      <c r="C53" s="610" t="s">
        <v>427</v>
      </c>
    </row>
    <row r="54" spans="1:3" ht="11.25" customHeight="1">
      <c r="A54" s="238"/>
      <c r="B54" s="609" t="s">
        <v>795</v>
      </c>
      <c r="C54" s="610" t="s">
        <v>428</v>
      </c>
    </row>
    <row r="55" spans="1:3" ht="11.25" customHeight="1" thickBot="1">
      <c r="A55" s="604" t="s">
        <v>687</v>
      </c>
      <c r="B55" s="605"/>
      <c r="C55" s="606"/>
    </row>
    <row r="56" spans="1:3" ht="12" thickTop="1">
      <c r="A56" s="239"/>
      <c r="B56" s="607" t="s">
        <v>423</v>
      </c>
      <c r="C56" s="608" t="s">
        <v>423</v>
      </c>
    </row>
    <row r="57" spans="1:3">
      <c r="A57" s="238"/>
      <c r="B57" s="609" t="s">
        <v>429</v>
      </c>
      <c r="C57" s="610" t="s">
        <v>429</v>
      </c>
    </row>
    <row r="58" spans="1:3">
      <c r="A58" s="238"/>
      <c r="B58" s="609" t="s">
        <v>698</v>
      </c>
      <c r="C58" s="610" t="s">
        <v>430</v>
      </c>
    </row>
    <row r="59" spans="1:3">
      <c r="A59" s="238"/>
      <c r="B59" s="609" t="s">
        <v>431</v>
      </c>
      <c r="C59" s="610" t="s">
        <v>431</v>
      </c>
    </row>
    <row r="60" spans="1:3">
      <c r="A60" s="238"/>
      <c r="B60" s="609" t="s">
        <v>432</v>
      </c>
      <c r="C60" s="610" t="s">
        <v>432</v>
      </c>
    </row>
    <row r="61" spans="1:3">
      <c r="A61" s="238"/>
      <c r="B61" s="609" t="s">
        <v>433</v>
      </c>
      <c r="C61" s="610" t="s">
        <v>433</v>
      </c>
    </row>
    <row r="62" spans="1:3">
      <c r="A62" s="238"/>
      <c r="B62" s="609" t="s">
        <v>699</v>
      </c>
      <c r="C62" s="610" t="s">
        <v>434</v>
      </c>
    </row>
    <row r="63" spans="1:3">
      <c r="A63" s="238"/>
      <c r="B63" s="609" t="s">
        <v>435</v>
      </c>
      <c r="C63" s="610" t="s">
        <v>435</v>
      </c>
    </row>
    <row r="64" spans="1:3" ht="12" thickBot="1">
      <c r="A64" s="240"/>
      <c r="B64" s="625" t="s">
        <v>436</v>
      </c>
      <c r="C64" s="626" t="s">
        <v>436</v>
      </c>
    </row>
    <row r="65" spans="1:3" ht="11.25" customHeight="1" thickTop="1">
      <c r="A65" s="627" t="s">
        <v>688</v>
      </c>
      <c r="B65" s="628"/>
      <c r="C65" s="629"/>
    </row>
    <row r="66" spans="1:3" ht="12" thickBot="1">
      <c r="A66" s="240"/>
      <c r="B66" s="625" t="s">
        <v>437</v>
      </c>
      <c r="C66" s="626" t="s">
        <v>437</v>
      </c>
    </row>
    <row r="67" spans="1:3" ht="11.25" customHeight="1" thickTop="1" thickBot="1">
      <c r="A67" s="604" t="s">
        <v>689</v>
      </c>
      <c r="B67" s="605"/>
      <c r="C67" s="606"/>
    </row>
    <row r="68" spans="1:3" ht="12" thickTop="1">
      <c r="A68" s="239"/>
      <c r="B68" s="607" t="s">
        <v>438</v>
      </c>
      <c r="C68" s="608" t="s">
        <v>438</v>
      </c>
    </row>
    <row r="69" spans="1:3">
      <c r="A69" s="238"/>
      <c r="B69" s="609" t="s">
        <v>439</v>
      </c>
      <c r="C69" s="610" t="s">
        <v>439</v>
      </c>
    </row>
    <row r="70" spans="1:3">
      <c r="A70" s="238"/>
      <c r="B70" s="609" t="s">
        <v>440</v>
      </c>
      <c r="C70" s="610" t="s">
        <v>440</v>
      </c>
    </row>
    <row r="71" spans="1:3" ht="38.25" customHeight="1">
      <c r="A71" s="238"/>
      <c r="B71" s="630" t="s">
        <v>701</v>
      </c>
      <c r="C71" s="631" t="s">
        <v>441</v>
      </c>
    </row>
    <row r="72" spans="1:3" ht="33.75" customHeight="1">
      <c r="A72" s="238"/>
      <c r="B72" s="630" t="s">
        <v>704</v>
      </c>
      <c r="C72" s="631" t="s">
        <v>442</v>
      </c>
    </row>
    <row r="73" spans="1:3" ht="15.75" customHeight="1">
      <c r="A73" s="238"/>
      <c r="B73" s="630" t="s">
        <v>700</v>
      </c>
      <c r="C73" s="631" t="s">
        <v>443</v>
      </c>
    </row>
    <row r="74" spans="1:3">
      <c r="A74" s="238"/>
      <c r="B74" s="609" t="s">
        <v>444</v>
      </c>
      <c r="C74" s="610" t="s">
        <v>444</v>
      </c>
    </row>
    <row r="75" spans="1:3" ht="12" thickBot="1">
      <c r="A75" s="240"/>
      <c r="B75" s="625" t="s">
        <v>445</v>
      </c>
      <c r="C75" s="626" t="s">
        <v>445</v>
      </c>
    </row>
    <row r="76" spans="1:3" ht="12" thickTop="1">
      <c r="A76" s="627" t="s">
        <v>778</v>
      </c>
      <c r="B76" s="628"/>
      <c r="C76" s="629"/>
    </row>
    <row r="77" spans="1:3">
      <c r="A77" s="238"/>
      <c r="B77" s="609" t="s">
        <v>437</v>
      </c>
      <c r="C77" s="610"/>
    </row>
    <row r="78" spans="1:3">
      <c r="A78" s="238"/>
      <c r="B78" s="609" t="s">
        <v>776</v>
      </c>
      <c r="C78" s="610"/>
    </row>
    <row r="79" spans="1:3">
      <c r="A79" s="238"/>
      <c r="B79" s="609" t="s">
        <v>777</v>
      </c>
      <c r="C79" s="610"/>
    </row>
    <row r="80" spans="1:3">
      <c r="A80" s="627" t="s">
        <v>779</v>
      </c>
      <c r="B80" s="628"/>
      <c r="C80" s="629"/>
    </row>
    <row r="81" spans="1:3">
      <c r="A81" s="238"/>
      <c r="B81" s="609" t="s">
        <v>437</v>
      </c>
      <c r="C81" s="610"/>
    </row>
    <row r="82" spans="1:3">
      <c r="A82" s="238"/>
      <c r="B82" s="609" t="s">
        <v>780</v>
      </c>
      <c r="C82" s="610"/>
    </row>
    <row r="83" spans="1:3" ht="76.5" customHeight="1">
      <c r="A83" s="238"/>
      <c r="B83" s="609" t="s">
        <v>794</v>
      </c>
      <c r="C83" s="610"/>
    </row>
    <row r="84" spans="1:3" ht="53.25" customHeight="1">
      <c r="A84" s="238"/>
      <c r="B84" s="609" t="s">
        <v>793</v>
      </c>
      <c r="C84" s="610"/>
    </row>
    <row r="85" spans="1:3">
      <c r="A85" s="238"/>
      <c r="B85" s="609" t="s">
        <v>781</v>
      </c>
      <c r="C85" s="610"/>
    </row>
    <row r="86" spans="1:3">
      <c r="A86" s="238"/>
      <c r="B86" s="609" t="s">
        <v>782</v>
      </c>
      <c r="C86" s="610"/>
    </row>
    <row r="87" spans="1:3">
      <c r="A87" s="238"/>
      <c r="B87" s="609" t="s">
        <v>783</v>
      </c>
      <c r="C87" s="610"/>
    </row>
    <row r="88" spans="1:3">
      <c r="A88" s="627" t="s">
        <v>784</v>
      </c>
      <c r="B88" s="628"/>
      <c r="C88" s="629"/>
    </row>
    <row r="89" spans="1:3">
      <c r="A89" s="238"/>
      <c r="B89" s="609" t="s">
        <v>437</v>
      </c>
      <c r="C89" s="610"/>
    </row>
    <row r="90" spans="1:3">
      <c r="A90" s="238"/>
      <c r="B90" s="609" t="s">
        <v>786</v>
      </c>
      <c r="C90" s="610"/>
    </row>
    <row r="91" spans="1:3" ht="12" customHeight="1">
      <c r="A91" s="238"/>
      <c r="B91" s="609" t="s">
        <v>787</v>
      </c>
      <c r="C91" s="610"/>
    </row>
    <row r="92" spans="1:3">
      <c r="A92" s="238"/>
      <c r="B92" s="609" t="s">
        <v>788</v>
      </c>
      <c r="C92" s="610"/>
    </row>
    <row r="93" spans="1:3" ht="24.75" customHeight="1">
      <c r="A93" s="238"/>
      <c r="B93" s="657" t="s">
        <v>830</v>
      </c>
      <c r="C93" s="658"/>
    </row>
    <row r="94" spans="1:3" ht="24" customHeight="1">
      <c r="A94" s="238"/>
      <c r="B94" s="657" t="s">
        <v>831</v>
      </c>
      <c r="C94" s="658"/>
    </row>
    <row r="95" spans="1:3" ht="13.5" customHeight="1">
      <c r="A95" s="238"/>
      <c r="B95" s="619" t="s">
        <v>789</v>
      </c>
      <c r="C95" s="620"/>
    </row>
    <row r="96" spans="1:3" ht="11.25" customHeight="1" thickBot="1">
      <c r="A96" s="637" t="s">
        <v>826</v>
      </c>
      <c r="B96" s="638"/>
      <c r="C96" s="639"/>
    </row>
    <row r="97" spans="1:3" ht="12.75" thickTop="1" thickBot="1">
      <c r="A97" s="599" t="s">
        <v>538</v>
      </c>
      <c r="B97" s="599"/>
      <c r="C97" s="599"/>
    </row>
    <row r="98" spans="1:3">
      <c r="A98" s="400">
        <v>2</v>
      </c>
      <c r="B98" s="397" t="s">
        <v>806</v>
      </c>
      <c r="C98" s="397" t="s">
        <v>827</v>
      </c>
    </row>
    <row r="99" spans="1:3">
      <c r="A99" s="250">
        <v>3</v>
      </c>
      <c r="B99" s="398" t="s">
        <v>807</v>
      </c>
      <c r="C99" s="399" t="s">
        <v>828</v>
      </c>
    </row>
    <row r="100" spans="1:3">
      <c r="A100" s="250">
        <v>4</v>
      </c>
      <c r="B100" s="398" t="s">
        <v>808</v>
      </c>
      <c r="C100" s="399" t="s">
        <v>832</v>
      </c>
    </row>
    <row r="101" spans="1:3" ht="11.25" customHeight="1">
      <c r="A101" s="250">
        <v>5</v>
      </c>
      <c r="B101" s="398" t="s">
        <v>809</v>
      </c>
      <c r="C101" s="399" t="s">
        <v>829</v>
      </c>
    </row>
    <row r="102" spans="1:3" ht="12" customHeight="1">
      <c r="A102" s="250">
        <v>6</v>
      </c>
      <c r="B102" s="398" t="s">
        <v>824</v>
      </c>
      <c r="C102" s="399" t="s">
        <v>810</v>
      </c>
    </row>
    <row r="103" spans="1:3" ht="12" customHeight="1">
      <c r="A103" s="250">
        <v>7</v>
      </c>
      <c r="B103" s="398" t="s">
        <v>811</v>
      </c>
      <c r="C103" s="399" t="s">
        <v>825</v>
      </c>
    </row>
    <row r="104" spans="1:3">
      <c r="A104" s="250">
        <v>8</v>
      </c>
      <c r="B104" s="398" t="s">
        <v>816</v>
      </c>
      <c r="C104" s="399" t="s">
        <v>836</v>
      </c>
    </row>
    <row r="105" spans="1:3" ht="11.25" customHeight="1">
      <c r="A105" s="627" t="s">
        <v>790</v>
      </c>
      <c r="B105" s="628"/>
      <c r="C105" s="629"/>
    </row>
    <row r="106" spans="1:3" ht="27.6" customHeight="1">
      <c r="A106" s="238"/>
      <c r="B106" s="640" t="s">
        <v>437</v>
      </c>
      <c r="C106" s="641"/>
    </row>
    <row r="107" spans="1:3" ht="12" thickBot="1">
      <c r="A107" s="632" t="s">
        <v>691</v>
      </c>
      <c r="B107" s="633"/>
      <c r="C107" s="634"/>
    </row>
    <row r="108" spans="1:3" ht="24" customHeight="1" thickTop="1" thickBot="1">
      <c r="A108" s="600" t="s">
        <v>370</v>
      </c>
      <c r="B108" s="601"/>
      <c r="C108" s="602"/>
    </row>
    <row r="109" spans="1:3">
      <c r="A109" s="242" t="s">
        <v>446</v>
      </c>
      <c r="B109" s="635" t="s">
        <v>447</v>
      </c>
      <c r="C109" s="636"/>
    </row>
    <row r="110" spans="1:3">
      <c r="A110" s="244" t="s">
        <v>448</v>
      </c>
      <c r="B110" s="645" t="s">
        <v>449</v>
      </c>
      <c r="C110" s="646"/>
    </row>
    <row r="111" spans="1:3">
      <c r="A111" s="242" t="s">
        <v>450</v>
      </c>
      <c r="B111" s="647" t="s">
        <v>451</v>
      </c>
      <c r="C111" s="647"/>
    </row>
    <row r="112" spans="1:3">
      <c r="A112" s="244" t="s">
        <v>452</v>
      </c>
      <c r="B112" s="645" t="s">
        <v>453</v>
      </c>
      <c r="C112" s="646"/>
    </row>
    <row r="113" spans="1:3" ht="12" thickBot="1">
      <c r="A113" s="265" t="s">
        <v>454</v>
      </c>
      <c r="B113" s="648" t="s">
        <v>455</v>
      </c>
      <c r="C113" s="648"/>
    </row>
    <row r="114" spans="1:3" ht="12" thickBot="1">
      <c r="A114" s="649" t="s">
        <v>691</v>
      </c>
      <c r="B114" s="650"/>
      <c r="C114" s="651"/>
    </row>
    <row r="115" spans="1:3" ht="12.75" thickTop="1" thickBot="1">
      <c r="A115" s="652" t="s">
        <v>456</v>
      </c>
      <c r="B115" s="652"/>
      <c r="C115" s="652"/>
    </row>
    <row r="116" spans="1:3">
      <c r="A116" s="242">
        <v>1</v>
      </c>
      <c r="B116" s="245" t="s">
        <v>95</v>
      </c>
      <c r="C116" s="246" t="s">
        <v>457</v>
      </c>
    </row>
    <row r="117" spans="1:3">
      <c r="A117" s="242">
        <v>2</v>
      </c>
      <c r="B117" s="245" t="s">
        <v>96</v>
      </c>
      <c r="C117" s="246" t="s">
        <v>96</v>
      </c>
    </row>
    <row r="118" spans="1:3">
      <c r="A118" s="242">
        <v>3</v>
      </c>
      <c r="B118" s="245" t="s">
        <v>97</v>
      </c>
      <c r="C118" s="247" t="s">
        <v>458</v>
      </c>
    </row>
    <row r="119" spans="1:3" ht="33.75">
      <c r="A119" s="242">
        <v>4</v>
      </c>
      <c r="B119" s="245" t="s">
        <v>98</v>
      </c>
      <c r="C119" s="247" t="s">
        <v>667</v>
      </c>
    </row>
    <row r="120" spans="1:3">
      <c r="A120" s="242">
        <v>5</v>
      </c>
      <c r="B120" s="245" t="s">
        <v>99</v>
      </c>
      <c r="C120" s="247" t="s">
        <v>459</v>
      </c>
    </row>
    <row r="121" spans="1:3">
      <c r="A121" s="242">
        <v>5.0999999999999996</v>
      </c>
      <c r="B121" s="245" t="s">
        <v>460</v>
      </c>
      <c r="C121" s="246" t="s">
        <v>461</v>
      </c>
    </row>
    <row r="122" spans="1:3">
      <c r="A122" s="242">
        <v>5.2</v>
      </c>
      <c r="B122" s="245" t="s">
        <v>462</v>
      </c>
      <c r="C122" s="246" t="s">
        <v>463</v>
      </c>
    </row>
    <row r="123" spans="1:3">
      <c r="A123" s="242">
        <v>6</v>
      </c>
      <c r="B123" s="245" t="s">
        <v>100</v>
      </c>
      <c r="C123" s="247" t="s">
        <v>464</v>
      </c>
    </row>
    <row r="124" spans="1:3">
      <c r="A124" s="242">
        <v>7</v>
      </c>
      <c r="B124" s="245" t="s">
        <v>101</v>
      </c>
      <c r="C124" s="247" t="s">
        <v>465</v>
      </c>
    </row>
    <row r="125" spans="1:3" ht="22.5">
      <c r="A125" s="242">
        <v>8</v>
      </c>
      <c r="B125" s="245" t="s">
        <v>102</v>
      </c>
      <c r="C125" s="247" t="s">
        <v>466</v>
      </c>
    </row>
    <row r="126" spans="1:3">
      <c r="A126" s="242">
        <v>9</v>
      </c>
      <c r="B126" s="245" t="s">
        <v>103</v>
      </c>
      <c r="C126" s="247" t="s">
        <v>467</v>
      </c>
    </row>
    <row r="127" spans="1:3" ht="22.5">
      <c r="A127" s="242">
        <v>10</v>
      </c>
      <c r="B127" s="245" t="s">
        <v>468</v>
      </c>
      <c r="C127" s="247" t="s">
        <v>469</v>
      </c>
    </row>
    <row r="128" spans="1:3" ht="22.5">
      <c r="A128" s="242">
        <v>11</v>
      </c>
      <c r="B128" s="245" t="s">
        <v>104</v>
      </c>
      <c r="C128" s="247" t="s">
        <v>470</v>
      </c>
    </row>
    <row r="129" spans="1:3">
      <c r="A129" s="242">
        <v>12</v>
      </c>
      <c r="B129" s="245" t="s">
        <v>105</v>
      </c>
      <c r="C129" s="247" t="s">
        <v>471</v>
      </c>
    </row>
    <row r="130" spans="1:3">
      <c r="A130" s="242">
        <v>13</v>
      </c>
      <c r="B130" s="245" t="s">
        <v>472</v>
      </c>
      <c r="C130" s="247" t="s">
        <v>473</v>
      </c>
    </row>
    <row r="131" spans="1:3">
      <c r="A131" s="242">
        <v>14</v>
      </c>
      <c r="B131" s="245" t="s">
        <v>106</v>
      </c>
      <c r="C131" s="247" t="s">
        <v>474</v>
      </c>
    </row>
    <row r="132" spans="1:3">
      <c r="A132" s="242">
        <v>15</v>
      </c>
      <c r="B132" s="245" t="s">
        <v>107</v>
      </c>
      <c r="C132" s="247" t="s">
        <v>475</v>
      </c>
    </row>
    <row r="133" spans="1:3">
      <c r="A133" s="242">
        <v>16</v>
      </c>
      <c r="B133" s="245" t="s">
        <v>108</v>
      </c>
      <c r="C133" s="247" t="s">
        <v>476</v>
      </c>
    </row>
    <row r="134" spans="1:3">
      <c r="A134" s="242">
        <v>17</v>
      </c>
      <c r="B134" s="245" t="s">
        <v>109</v>
      </c>
      <c r="C134" s="247" t="s">
        <v>477</v>
      </c>
    </row>
    <row r="135" spans="1:3">
      <c r="A135" s="242">
        <v>18</v>
      </c>
      <c r="B135" s="245" t="s">
        <v>110</v>
      </c>
      <c r="C135" s="247" t="s">
        <v>668</v>
      </c>
    </row>
    <row r="136" spans="1:3" ht="22.5">
      <c r="A136" s="242">
        <v>19</v>
      </c>
      <c r="B136" s="245" t="s">
        <v>669</v>
      </c>
      <c r="C136" s="247" t="s">
        <v>670</v>
      </c>
    </row>
    <row r="137" spans="1:3" ht="22.5">
      <c r="A137" s="242">
        <v>20</v>
      </c>
      <c r="B137" s="245" t="s">
        <v>111</v>
      </c>
      <c r="C137" s="247" t="s">
        <v>671</v>
      </c>
    </row>
    <row r="138" spans="1:3">
      <c r="A138" s="242">
        <v>21</v>
      </c>
      <c r="B138" s="245" t="s">
        <v>112</v>
      </c>
      <c r="C138" s="247" t="s">
        <v>478</v>
      </c>
    </row>
    <row r="139" spans="1:3">
      <c r="A139" s="242">
        <v>22</v>
      </c>
      <c r="B139" s="245" t="s">
        <v>113</v>
      </c>
      <c r="C139" s="247" t="s">
        <v>672</v>
      </c>
    </row>
    <row r="140" spans="1:3">
      <c r="A140" s="242">
        <v>23</v>
      </c>
      <c r="B140" s="245" t="s">
        <v>114</v>
      </c>
      <c r="C140" s="247" t="s">
        <v>479</v>
      </c>
    </row>
    <row r="141" spans="1:3">
      <c r="A141" s="242">
        <v>24</v>
      </c>
      <c r="B141" s="245" t="s">
        <v>115</v>
      </c>
      <c r="C141" s="247" t="s">
        <v>480</v>
      </c>
    </row>
    <row r="142" spans="1:3" ht="22.5">
      <c r="A142" s="242">
        <v>25</v>
      </c>
      <c r="B142" s="245" t="s">
        <v>116</v>
      </c>
      <c r="C142" s="247" t="s">
        <v>481</v>
      </c>
    </row>
    <row r="143" spans="1:3" ht="33.75">
      <c r="A143" s="242">
        <v>26</v>
      </c>
      <c r="B143" s="245" t="s">
        <v>117</v>
      </c>
      <c r="C143" s="247" t="s">
        <v>482</v>
      </c>
    </row>
    <row r="144" spans="1:3">
      <c r="A144" s="242">
        <v>27</v>
      </c>
      <c r="B144" s="245" t="s">
        <v>483</v>
      </c>
      <c r="C144" s="247" t="s">
        <v>484</v>
      </c>
    </row>
    <row r="145" spans="1:3" ht="22.5">
      <c r="A145" s="242">
        <v>28</v>
      </c>
      <c r="B145" s="245" t="s">
        <v>124</v>
      </c>
      <c r="C145" s="247" t="s">
        <v>485</v>
      </c>
    </row>
    <row r="146" spans="1:3">
      <c r="A146" s="242">
        <v>29</v>
      </c>
      <c r="B146" s="245" t="s">
        <v>118</v>
      </c>
      <c r="C146" s="266" t="s">
        <v>486</v>
      </c>
    </row>
    <row r="147" spans="1:3">
      <c r="A147" s="242">
        <v>30</v>
      </c>
      <c r="B147" s="245" t="s">
        <v>119</v>
      </c>
      <c r="C147" s="266" t="s">
        <v>487</v>
      </c>
    </row>
    <row r="148" spans="1:3" ht="32.25" customHeight="1">
      <c r="A148" s="242">
        <v>31</v>
      </c>
      <c r="B148" s="245" t="s">
        <v>488</v>
      </c>
      <c r="C148" s="266" t="s">
        <v>489</v>
      </c>
    </row>
    <row r="149" spans="1:3">
      <c r="A149" s="242">
        <v>31.1</v>
      </c>
      <c r="B149" s="245" t="s">
        <v>490</v>
      </c>
      <c r="C149" s="248" t="s">
        <v>491</v>
      </c>
    </row>
    <row r="150" spans="1:3" ht="33.75">
      <c r="A150" s="242" t="s">
        <v>492</v>
      </c>
      <c r="B150" s="245" t="s">
        <v>705</v>
      </c>
      <c r="C150" s="275" t="s">
        <v>715</v>
      </c>
    </row>
    <row r="151" spans="1:3">
      <c r="A151" s="242">
        <v>31.2</v>
      </c>
      <c r="B151" s="245" t="s">
        <v>493</v>
      </c>
      <c r="C151" s="275" t="s">
        <v>494</v>
      </c>
    </row>
    <row r="152" spans="1:3">
      <c r="A152" s="242" t="s">
        <v>495</v>
      </c>
      <c r="B152" s="245" t="s">
        <v>705</v>
      </c>
      <c r="C152" s="275" t="s">
        <v>706</v>
      </c>
    </row>
    <row r="153" spans="1:3" ht="33.75">
      <c r="A153" s="242">
        <v>32</v>
      </c>
      <c r="B153" s="271" t="s">
        <v>496</v>
      </c>
      <c r="C153" s="275" t="s">
        <v>707</v>
      </c>
    </row>
    <row r="154" spans="1:3">
      <c r="A154" s="242">
        <v>33</v>
      </c>
      <c r="B154" s="245" t="s">
        <v>120</v>
      </c>
      <c r="C154" s="275" t="s">
        <v>497</v>
      </c>
    </row>
    <row r="155" spans="1:3">
      <c r="A155" s="242">
        <v>34</v>
      </c>
      <c r="B155" s="273" t="s">
        <v>121</v>
      </c>
      <c r="C155" s="275" t="s">
        <v>498</v>
      </c>
    </row>
    <row r="156" spans="1:3">
      <c r="A156" s="242">
        <v>35</v>
      </c>
      <c r="B156" s="273" t="s">
        <v>122</v>
      </c>
      <c r="C156" s="275" t="s">
        <v>499</v>
      </c>
    </row>
    <row r="157" spans="1:3">
      <c r="A157" s="258" t="s">
        <v>716</v>
      </c>
      <c r="B157" s="273" t="s">
        <v>129</v>
      </c>
      <c r="C157" s="275" t="s">
        <v>744</v>
      </c>
    </row>
    <row r="158" spans="1:3">
      <c r="A158" s="258">
        <v>36.1</v>
      </c>
      <c r="B158" s="273" t="s">
        <v>500</v>
      </c>
      <c r="C158" s="275" t="s">
        <v>501</v>
      </c>
    </row>
    <row r="159" spans="1:3" ht="22.5">
      <c r="A159" s="258" t="s">
        <v>717</v>
      </c>
      <c r="B159" s="273" t="s">
        <v>705</v>
      </c>
      <c r="C159" s="248" t="s">
        <v>708</v>
      </c>
    </row>
    <row r="160" spans="1:3" ht="22.5">
      <c r="A160" s="258">
        <v>36.200000000000003</v>
      </c>
      <c r="B160" s="274" t="s">
        <v>753</v>
      </c>
      <c r="C160" s="248" t="s">
        <v>745</v>
      </c>
    </row>
    <row r="161" spans="1:3" ht="22.5">
      <c r="A161" s="258" t="s">
        <v>718</v>
      </c>
      <c r="B161" s="273" t="s">
        <v>705</v>
      </c>
      <c r="C161" s="248" t="s">
        <v>746</v>
      </c>
    </row>
    <row r="162" spans="1:3" ht="22.5">
      <c r="A162" s="258">
        <v>36.299999999999997</v>
      </c>
      <c r="B162" s="274" t="s">
        <v>754</v>
      </c>
      <c r="C162" s="248" t="s">
        <v>747</v>
      </c>
    </row>
    <row r="163" spans="1:3" ht="22.5">
      <c r="A163" s="258" t="s">
        <v>719</v>
      </c>
      <c r="B163" s="273" t="s">
        <v>705</v>
      </c>
      <c r="C163" s="248" t="s">
        <v>748</v>
      </c>
    </row>
    <row r="164" spans="1:3">
      <c r="A164" s="258" t="s">
        <v>720</v>
      </c>
      <c r="B164" s="273" t="s">
        <v>123</v>
      </c>
      <c r="C164" s="272" t="s">
        <v>749</v>
      </c>
    </row>
    <row r="165" spans="1:3">
      <c r="A165" s="258" t="s">
        <v>721</v>
      </c>
      <c r="B165" s="273" t="s">
        <v>705</v>
      </c>
      <c r="C165" s="272" t="s">
        <v>750</v>
      </c>
    </row>
    <row r="166" spans="1:3">
      <c r="A166" s="256">
        <v>37</v>
      </c>
      <c r="B166" s="273" t="s">
        <v>504</v>
      </c>
      <c r="C166" s="248" t="s">
        <v>505</v>
      </c>
    </row>
    <row r="167" spans="1:3">
      <c r="A167" s="256">
        <v>37.1</v>
      </c>
      <c r="B167" s="273" t="s">
        <v>506</v>
      </c>
      <c r="C167" s="248" t="s">
        <v>507</v>
      </c>
    </row>
    <row r="168" spans="1:3">
      <c r="A168" s="257" t="s">
        <v>502</v>
      </c>
      <c r="B168" s="273" t="s">
        <v>705</v>
      </c>
      <c r="C168" s="248" t="s">
        <v>709</v>
      </c>
    </row>
    <row r="169" spans="1:3">
      <c r="A169" s="256">
        <v>37.200000000000003</v>
      </c>
      <c r="B169" s="273" t="s">
        <v>509</v>
      </c>
      <c r="C169" s="248" t="s">
        <v>510</v>
      </c>
    </row>
    <row r="170" spans="1:3" ht="22.5">
      <c r="A170" s="257" t="s">
        <v>503</v>
      </c>
      <c r="B170" s="245" t="s">
        <v>705</v>
      </c>
      <c r="C170" s="248" t="s">
        <v>710</v>
      </c>
    </row>
    <row r="171" spans="1:3">
      <c r="A171" s="256">
        <v>38</v>
      </c>
      <c r="B171" s="245" t="s">
        <v>125</v>
      </c>
      <c r="C171" s="248" t="s">
        <v>512</v>
      </c>
    </row>
    <row r="172" spans="1:3">
      <c r="A172" s="258">
        <v>38.1</v>
      </c>
      <c r="B172" s="245" t="s">
        <v>126</v>
      </c>
      <c r="C172" s="266" t="s">
        <v>126</v>
      </c>
    </row>
    <row r="173" spans="1:3">
      <c r="A173" s="258" t="s">
        <v>508</v>
      </c>
      <c r="B173" s="249" t="s">
        <v>513</v>
      </c>
      <c r="C173" s="647" t="s">
        <v>514</v>
      </c>
    </row>
    <row r="174" spans="1:3">
      <c r="A174" s="258" t="s">
        <v>722</v>
      </c>
      <c r="B174" s="249" t="s">
        <v>515</v>
      </c>
      <c r="C174" s="647"/>
    </row>
    <row r="175" spans="1:3">
      <c r="A175" s="258" t="s">
        <v>723</v>
      </c>
      <c r="B175" s="249" t="s">
        <v>516</v>
      </c>
      <c r="C175" s="647"/>
    </row>
    <row r="176" spans="1:3">
      <c r="A176" s="258" t="s">
        <v>724</v>
      </c>
      <c r="B176" s="249" t="s">
        <v>517</v>
      </c>
      <c r="C176" s="647"/>
    </row>
    <row r="177" spans="1:3">
      <c r="A177" s="258" t="s">
        <v>725</v>
      </c>
      <c r="B177" s="249" t="s">
        <v>518</v>
      </c>
      <c r="C177" s="647"/>
    </row>
    <row r="178" spans="1:3">
      <c r="A178" s="258" t="s">
        <v>726</v>
      </c>
      <c r="B178" s="249" t="s">
        <v>519</v>
      </c>
      <c r="C178" s="647"/>
    </row>
    <row r="179" spans="1:3">
      <c r="A179" s="258">
        <v>38.200000000000003</v>
      </c>
      <c r="B179" s="245" t="s">
        <v>127</v>
      </c>
      <c r="C179" s="266" t="s">
        <v>127</v>
      </c>
    </row>
    <row r="180" spans="1:3">
      <c r="A180" s="258" t="s">
        <v>511</v>
      </c>
      <c r="B180" s="249" t="s">
        <v>520</v>
      </c>
      <c r="C180" s="647" t="s">
        <v>521</v>
      </c>
    </row>
    <row r="181" spans="1:3">
      <c r="A181" s="258" t="s">
        <v>727</v>
      </c>
      <c r="B181" s="249" t="s">
        <v>522</v>
      </c>
      <c r="C181" s="647"/>
    </row>
    <row r="182" spans="1:3">
      <c r="A182" s="258" t="s">
        <v>728</v>
      </c>
      <c r="B182" s="249" t="s">
        <v>523</v>
      </c>
      <c r="C182" s="647"/>
    </row>
    <row r="183" spans="1:3">
      <c r="A183" s="258" t="s">
        <v>729</v>
      </c>
      <c r="B183" s="249" t="s">
        <v>524</v>
      </c>
      <c r="C183" s="647"/>
    </row>
    <row r="184" spans="1:3">
      <c r="A184" s="258" t="s">
        <v>730</v>
      </c>
      <c r="B184" s="249" t="s">
        <v>525</v>
      </c>
      <c r="C184" s="647"/>
    </row>
    <row r="185" spans="1:3">
      <c r="A185" s="258" t="s">
        <v>731</v>
      </c>
      <c r="B185" s="249" t="s">
        <v>526</v>
      </c>
      <c r="C185" s="647"/>
    </row>
    <row r="186" spans="1:3">
      <c r="A186" s="258" t="s">
        <v>732</v>
      </c>
      <c r="B186" s="249" t="s">
        <v>527</v>
      </c>
      <c r="C186" s="647"/>
    </row>
    <row r="187" spans="1:3">
      <c r="A187" s="258">
        <v>38.299999999999997</v>
      </c>
      <c r="B187" s="245" t="s">
        <v>128</v>
      </c>
      <c r="C187" s="266" t="s">
        <v>528</v>
      </c>
    </row>
    <row r="188" spans="1:3">
      <c r="A188" s="258" t="s">
        <v>733</v>
      </c>
      <c r="B188" s="249" t="s">
        <v>529</v>
      </c>
      <c r="C188" s="647" t="s">
        <v>530</v>
      </c>
    </row>
    <row r="189" spans="1:3">
      <c r="A189" s="258" t="s">
        <v>734</v>
      </c>
      <c r="B189" s="249" t="s">
        <v>531</v>
      </c>
      <c r="C189" s="647"/>
    </row>
    <row r="190" spans="1:3">
      <c r="A190" s="258" t="s">
        <v>735</v>
      </c>
      <c r="B190" s="249" t="s">
        <v>532</v>
      </c>
      <c r="C190" s="647"/>
    </row>
    <row r="191" spans="1:3">
      <c r="A191" s="258" t="s">
        <v>736</v>
      </c>
      <c r="B191" s="249" t="s">
        <v>533</v>
      </c>
      <c r="C191" s="647"/>
    </row>
    <row r="192" spans="1:3">
      <c r="A192" s="258" t="s">
        <v>737</v>
      </c>
      <c r="B192" s="249" t="s">
        <v>534</v>
      </c>
      <c r="C192" s="647"/>
    </row>
    <row r="193" spans="1:3">
      <c r="A193" s="258" t="s">
        <v>738</v>
      </c>
      <c r="B193" s="249" t="s">
        <v>535</v>
      </c>
      <c r="C193" s="647"/>
    </row>
    <row r="194" spans="1:3">
      <c r="A194" s="258">
        <v>38.4</v>
      </c>
      <c r="B194" s="245" t="s">
        <v>504</v>
      </c>
      <c r="C194" s="248" t="s">
        <v>505</v>
      </c>
    </row>
    <row r="195" spans="1:3" s="243" customFormat="1">
      <c r="A195" s="258" t="s">
        <v>739</v>
      </c>
      <c r="B195" s="249" t="s">
        <v>529</v>
      </c>
      <c r="C195" s="647" t="s">
        <v>536</v>
      </c>
    </row>
    <row r="196" spans="1:3">
      <c r="A196" s="258" t="s">
        <v>740</v>
      </c>
      <c r="B196" s="249" t="s">
        <v>531</v>
      </c>
      <c r="C196" s="647"/>
    </row>
    <row r="197" spans="1:3">
      <c r="A197" s="258" t="s">
        <v>741</v>
      </c>
      <c r="B197" s="249" t="s">
        <v>532</v>
      </c>
      <c r="C197" s="647"/>
    </row>
    <row r="198" spans="1:3">
      <c r="A198" s="258" t="s">
        <v>742</v>
      </c>
      <c r="B198" s="249" t="s">
        <v>533</v>
      </c>
      <c r="C198" s="647"/>
    </row>
    <row r="199" spans="1:3" ht="12" thickBot="1">
      <c r="A199" s="259" t="s">
        <v>743</v>
      </c>
      <c r="B199" s="249" t="s">
        <v>537</v>
      </c>
      <c r="C199" s="647"/>
    </row>
    <row r="200" spans="1:3" ht="12" thickBot="1">
      <c r="A200" s="637" t="s">
        <v>692</v>
      </c>
      <c r="B200" s="638"/>
      <c r="C200" s="639"/>
    </row>
    <row r="201" spans="1:3" ht="12.75" thickTop="1" thickBot="1">
      <c r="A201" s="599" t="s">
        <v>538</v>
      </c>
      <c r="B201" s="599"/>
      <c r="C201" s="599"/>
    </row>
    <row r="202" spans="1:3">
      <c r="A202" s="250">
        <v>11.1</v>
      </c>
      <c r="B202" s="251" t="s">
        <v>539</v>
      </c>
      <c r="C202" s="246" t="s">
        <v>540</v>
      </c>
    </row>
    <row r="203" spans="1:3">
      <c r="A203" s="250">
        <v>11.2</v>
      </c>
      <c r="B203" s="251" t="s">
        <v>541</v>
      </c>
      <c r="C203" s="246" t="s">
        <v>542</v>
      </c>
    </row>
    <row r="204" spans="1:3" ht="22.5">
      <c r="A204" s="250">
        <v>11.3</v>
      </c>
      <c r="B204" s="251" t="s">
        <v>543</v>
      </c>
      <c r="C204" s="246" t="s">
        <v>544</v>
      </c>
    </row>
    <row r="205" spans="1:3" ht="22.5">
      <c r="A205" s="250">
        <v>11.4</v>
      </c>
      <c r="B205" s="251" t="s">
        <v>545</v>
      </c>
      <c r="C205" s="246" t="s">
        <v>546</v>
      </c>
    </row>
    <row r="206" spans="1:3" ht="22.5">
      <c r="A206" s="250">
        <v>11.5</v>
      </c>
      <c r="B206" s="251" t="s">
        <v>547</v>
      </c>
      <c r="C206" s="246" t="s">
        <v>548</v>
      </c>
    </row>
    <row r="207" spans="1:3">
      <c r="A207" s="250">
        <v>11.6</v>
      </c>
      <c r="B207" s="251" t="s">
        <v>549</v>
      </c>
      <c r="C207" s="246" t="s">
        <v>550</v>
      </c>
    </row>
    <row r="208" spans="1:3" ht="22.5">
      <c r="A208" s="250">
        <v>11.7</v>
      </c>
      <c r="B208" s="251" t="s">
        <v>711</v>
      </c>
      <c r="C208" s="246" t="s">
        <v>712</v>
      </c>
    </row>
    <row r="209" spans="1:3" ht="22.5">
      <c r="A209" s="250">
        <v>11.8</v>
      </c>
      <c r="B209" s="251" t="s">
        <v>713</v>
      </c>
      <c r="C209" s="246" t="s">
        <v>714</v>
      </c>
    </row>
    <row r="210" spans="1:3">
      <c r="A210" s="250">
        <v>11.9</v>
      </c>
      <c r="B210" s="246" t="s">
        <v>551</v>
      </c>
      <c r="C210" s="246" t="s">
        <v>552</v>
      </c>
    </row>
    <row r="211" spans="1:3">
      <c r="A211" s="250">
        <v>11.1</v>
      </c>
      <c r="B211" s="246" t="s">
        <v>553</v>
      </c>
      <c r="C211" s="246" t="s">
        <v>554</v>
      </c>
    </row>
    <row r="212" spans="1:3">
      <c r="A212" s="250">
        <v>11.11</v>
      </c>
      <c r="B212" s="248" t="s">
        <v>555</v>
      </c>
      <c r="C212" s="246" t="s">
        <v>556</v>
      </c>
    </row>
    <row r="213" spans="1:3">
      <c r="A213" s="250">
        <v>11.12</v>
      </c>
      <c r="B213" s="251" t="s">
        <v>557</v>
      </c>
      <c r="C213" s="246" t="s">
        <v>558</v>
      </c>
    </row>
    <row r="214" spans="1:3">
      <c r="A214" s="250">
        <v>11.13</v>
      </c>
      <c r="B214" s="251" t="s">
        <v>559</v>
      </c>
      <c r="C214" s="266" t="s">
        <v>560</v>
      </c>
    </row>
    <row r="215" spans="1:3" ht="22.5">
      <c r="A215" s="250">
        <v>11.14</v>
      </c>
      <c r="B215" s="251" t="s">
        <v>751</v>
      </c>
      <c r="C215" s="266" t="s">
        <v>752</v>
      </c>
    </row>
    <row r="216" spans="1:3">
      <c r="A216" s="250">
        <v>11.15</v>
      </c>
      <c r="B216" s="251" t="s">
        <v>561</v>
      </c>
      <c r="C216" s="266" t="s">
        <v>562</v>
      </c>
    </row>
    <row r="217" spans="1:3">
      <c r="A217" s="250">
        <v>11.16</v>
      </c>
      <c r="B217" s="251" t="s">
        <v>563</v>
      </c>
      <c r="C217" s="266" t="s">
        <v>564</v>
      </c>
    </row>
    <row r="218" spans="1:3">
      <c r="A218" s="250">
        <v>11.17</v>
      </c>
      <c r="B218" s="251" t="s">
        <v>565</v>
      </c>
      <c r="C218" s="266" t="s">
        <v>566</v>
      </c>
    </row>
    <row r="219" spans="1:3">
      <c r="A219" s="250">
        <v>11.18</v>
      </c>
      <c r="B219" s="251" t="s">
        <v>567</v>
      </c>
      <c r="C219" s="266" t="s">
        <v>568</v>
      </c>
    </row>
    <row r="220" spans="1:3" ht="22.5">
      <c r="A220" s="250">
        <v>11.19</v>
      </c>
      <c r="B220" s="251" t="s">
        <v>569</v>
      </c>
      <c r="C220" s="266" t="s">
        <v>673</v>
      </c>
    </row>
    <row r="221" spans="1:3" ht="22.5">
      <c r="A221" s="250">
        <v>11.2</v>
      </c>
      <c r="B221" s="251" t="s">
        <v>570</v>
      </c>
      <c r="C221" s="266" t="s">
        <v>674</v>
      </c>
    </row>
    <row r="222" spans="1:3" s="243" customFormat="1">
      <c r="A222" s="250">
        <v>11.21</v>
      </c>
      <c r="B222" s="251" t="s">
        <v>571</v>
      </c>
      <c r="C222" s="266" t="s">
        <v>572</v>
      </c>
    </row>
    <row r="223" spans="1:3">
      <c r="A223" s="250">
        <v>11.22</v>
      </c>
      <c r="B223" s="251" t="s">
        <v>573</v>
      </c>
      <c r="C223" s="266" t="s">
        <v>574</v>
      </c>
    </row>
    <row r="224" spans="1:3">
      <c r="A224" s="250">
        <v>11.23</v>
      </c>
      <c r="B224" s="251" t="s">
        <v>575</v>
      </c>
      <c r="C224" s="266" t="s">
        <v>576</v>
      </c>
    </row>
    <row r="225" spans="1:3">
      <c r="A225" s="250">
        <v>11.24</v>
      </c>
      <c r="B225" s="251" t="s">
        <v>577</v>
      </c>
      <c r="C225" s="266" t="s">
        <v>578</v>
      </c>
    </row>
    <row r="226" spans="1:3">
      <c r="A226" s="250">
        <v>11.25</v>
      </c>
      <c r="B226" s="268" t="s">
        <v>579</v>
      </c>
      <c r="C226" s="269" t="s">
        <v>580</v>
      </c>
    </row>
    <row r="227" spans="1:3" ht="12" thickBot="1">
      <c r="A227" s="653" t="s">
        <v>693</v>
      </c>
      <c r="B227" s="654"/>
      <c r="C227" s="655"/>
    </row>
    <row r="228" spans="1:3" ht="12.75" thickTop="1" thickBot="1">
      <c r="A228" s="599" t="s">
        <v>538</v>
      </c>
      <c r="B228" s="599"/>
      <c r="C228" s="599"/>
    </row>
    <row r="229" spans="1:3">
      <c r="A229" s="244" t="s">
        <v>581</v>
      </c>
      <c r="B229" s="252" t="s">
        <v>582</v>
      </c>
      <c r="C229" s="656" t="s">
        <v>583</v>
      </c>
    </row>
    <row r="230" spans="1:3">
      <c r="A230" s="242" t="s">
        <v>584</v>
      </c>
      <c r="B230" s="248" t="s">
        <v>585</v>
      </c>
      <c r="C230" s="647"/>
    </row>
    <row r="231" spans="1:3">
      <c r="A231" s="242" t="s">
        <v>586</v>
      </c>
      <c r="B231" s="248" t="s">
        <v>587</v>
      </c>
      <c r="C231" s="647"/>
    </row>
    <row r="232" spans="1:3">
      <c r="A232" s="242" t="s">
        <v>588</v>
      </c>
      <c r="B232" s="248" t="s">
        <v>589</v>
      </c>
      <c r="C232" s="647"/>
    </row>
    <row r="233" spans="1:3">
      <c r="A233" s="242" t="s">
        <v>590</v>
      </c>
      <c r="B233" s="248" t="s">
        <v>591</v>
      </c>
      <c r="C233" s="647"/>
    </row>
    <row r="234" spans="1:3">
      <c r="A234" s="242" t="s">
        <v>592</v>
      </c>
      <c r="B234" s="248" t="s">
        <v>593</v>
      </c>
      <c r="C234" s="266" t="s">
        <v>594</v>
      </c>
    </row>
    <row r="235" spans="1:3" ht="22.5">
      <c r="A235" s="242" t="s">
        <v>595</v>
      </c>
      <c r="B235" s="248" t="s">
        <v>596</v>
      </c>
      <c r="C235" s="266" t="s">
        <v>597</v>
      </c>
    </row>
    <row r="236" spans="1:3">
      <c r="A236" s="242" t="s">
        <v>598</v>
      </c>
      <c r="B236" s="248" t="s">
        <v>599</v>
      </c>
      <c r="C236" s="266" t="s">
        <v>600</v>
      </c>
    </row>
    <row r="237" spans="1:3">
      <c r="A237" s="242" t="s">
        <v>601</v>
      </c>
      <c r="B237" s="248" t="s">
        <v>602</v>
      </c>
      <c r="C237" s="647" t="s">
        <v>603</v>
      </c>
    </row>
    <row r="238" spans="1:3">
      <c r="A238" s="242" t="s">
        <v>604</v>
      </c>
      <c r="B238" s="248" t="s">
        <v>605</v>
      </c>
      <c r="C238" s="647"/>
    </row>
    <row r="239" spans="1:3">
      <c r="A239" s="242" t="s">
        <v>606</v>
      </c>
      <c r="B239" s="248" t="s">
        <v>607</v>
      </c>
      <c r="C239" s="647"/>
    </row>
    <row r="240" spans="1:3">
      <c r="A240" s="242" t="s">
        <v>608</v>
      </c>
      <c r="B240" s="248" t="s">
        <v>609</v>
      </c>
      <c r="C240" s="647" t="s">
        <v>583</v>
      </c>
    </row>
    <row r="241" spans="1:3">
      <c r="A241" s="242" t="s">
        <v>610</v>
      </c>
      <c r="B241" s="248" t="s">
        <v>611</v>
      </c>
      <c r="C241" s="647"/>
    </row>
    <row r="242" spans="1:3">
      <c r="A242" s="242" t="s">
        <v>612</v>
      </c>
      <c r="B242" s="248" t="s">
        <v>613</v>
      </c>
      <c r="C242" s="647"/>
    </row>
    <row r="243" spans="1:3" s="243" customFormat="1">
      <c r="A243" s="242" t="s">
        <v>614</v>
      </c>
      <c r="B243" s="248" t="s">
        <v>615</v>
      </c>
      <c r="C243" s="647"/>
    </row>
    <row r="244" spans="1:3">
      <c r="A244" s="242" t="s">
        <v>616</v>
      </c>
      <c r="B244" s="248" t="s">
        <v>617</v>
      </c>
      <c r="C244" s="647"/>
    </row>
    <row r="245" spans="1:3">
      <c r="A245" s="242" t="s">
        <v>618</v>
      </c>
      <c r="B245" s="248" t="s">
        <v>619</v>
      </c>
      <c r="C245" s="647"/>
    </row>
    <row r="246" spans="1:3">
      <c r="A246" s="242" t="s">
        <v>620</v>
      </c>
      <c r="B246" s="248" t="s">
        <v>621</v>
      </c>
      <c r="C246" s="647"/>
    </row>
    <row r="247" spans="1:3">
      <c r="A247" s="242" t="s">
        <v>622</v>
      </c>
      <c r="B247" s="248" t="s">
        <v>623</v>
      </c>
      <c r="C247" s="647"/>
    </row>
    <row r="248" spans="1:3" s="243" customFormat="1" ht="12" thickBot="1">
      <c r="A248" s="637" t="s">
        <v>694</v>
      </c>
      <c r="B248" s="638"/>
      <c r="C248" s="639"/>
    </row>
    <row r="249" spans="1:3" ht="12.75" thickTop="1" thickBot="1">
      <c r="A249" s="642" t="s">
        <v>624</v>
      </c>
      <c r="B249" s="642"/>
      <c r="C249" s="642"/>
    </row>
    <row r="250" spans="1:3">
      <c r="A250" s="242">
        <v>13.1</v>
      </c>
      <c r="B250" s="643" t="s">
        <v>625</v>
      </c>
      <c r="C250" s="644"/>
    </row>
    <row r="251" spans="1:3" ht="33.75">
      <c r="A251" s="242" t="s">
        <v>626</v>
      </c>
      <c r="B251" s="251" t="s">
        <v>627</v>
      </c>
      <c r="C251" s="246" t="s">
        <v>628</v>
      </c>
    </row>
    <row r="252" spans="1:3" ht="101.25">
      <c r="A252" s="242" t="s">
        <v>629</v>
      </c>
      <c r="B252" s="251" t="s">
        <v>630</v>
      </c>
      <c r="C252" s="246" t="s">
        <v>631</v>
      </c>
    </row>
    <row r="253" spans="1:3" ht="12" thickBot="1">
      <c r="A253" s="637" t="s">
        <v>695</v>
      </c>
      <c r="B253" s="638"/>
      <c r="C253" s="639"/>
    </row>
    <row r="254" spans="1:3" ht="12.75" thickTop="1" thickBot="1">
      <c r="A254" s="642" t="s">
        <v>624</v>
      </c>
      <c r="B254" s="642"/>
      <c r="C254" s="642"/>
    </row>
    <row r="255" spans="1:3">
      <c r="A255" s="242">
        <v>14.1</v>
      </c>
      <c r="B255" s="643" t="s">
        <v>632</v>
      </c>
      <c r="C255" s="644"/>
    </row>
    <row r="256" spans="1:3" ht="22.5">
      <c r="A256" s="242" t="s">
        <v>633</v>
      </c>
      <c r="B256" s="251" t="s">
        <v>634</v>
      </c>
      <c r="C256" s="246" t="s">
        <v>635</v>
      </c>
    </row>
    <row r="257" spans="1:3" ht="45">
      <c r="A257" s="242" t="s">
        <v>636</v>
      </c>
      <c r="B257" s="251" t="s">
        <v>637</v>
      </c>
      <c r="C257" s="246" t="s">
        <v>638</v>
      </c>
    </row>
    <row r="258" spans="1:3" ht="12" customHeight="1">
      <c r="A258" s="242" t="s">
        <v>639</v>
      </c>
      <c r="B258" s="251" t="s">
        <v>640</v>
      </c>
      <c r="C258" s="246" t="s">
        <v>641</v>
      </c>
    </row>
    <row r="259" spans="1:3" ht="33.75">
      <c r="A259" s="242" t="s">
        <v>642</v>
      </c>
      <c r="B259" s="251" t="s">
        <v>643</v>
      </c>
      <c r="C259" s="246" t="s">
        <v>644</v>
      </c>
    </row>
    <row r="260" spans="1:3" ht="11.25" customHeight="1">
      <c r="A260" s="242" t="s">
        <v>645</v>
      </c>
      <c r="B260" s="251" t="s">
        <v>646</v>
      </c>
      <c r="C260" s="246" t="s">
        <v>647</v>
      </c>
    </row>
    <row r="261" spans="1:3" ht="56.25">
      <c r="A261" s="242" t="s">
        <v>648</v>
      </c>
      <c r="B261" s="251" t="s">
        <v>649</v>
      </c>
      <c r="C261" s="246" t="s">
        <v>650</v>
      </c>
    </row>
    <row r="262" spans="1:3">
      <c r="A262" s="237"/>
      <c r="B262" s="237"/>
      <c r="C262" s="237"/>
    </row>
    <row r="263" spans="1:3">
      <c r="A263" s="237"/>
      <c r="B263" s="237"/>
      <c r="C263" s="237"/>
    </row>
    <row r="264" spans="1:3">
      <c r="A264" s="237"/>
      <c r="B264" s="237"/>
      <c r="C264" s="237"/>
    </row>
    <row r="265" spans="1:3">
      <c r="A265" s="237"/>
      <c r="B265" s="237"/>
      <c r="C265" s="237"/>
    </row>
    <row r="266" spans="1:3">
      <c r="A266" s="237"/>
      <c r="B266" s="237"/>
      <c r="C266" s="237"/>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zoomScale="90" zoomScaleNormal="90" workbookViewId="0">
      <pane xSplit="1" ySplit="5" topLeftCell="C6" activePane="bottomRight" state="frozen"/>
      <selection pane="topRight" activeCell="B1" sqref="B1"/>
      <selection pane="bottomLeft" activeCell="A6" sqref="A6"/>
      <selection pane="bottomRight" activeCell="D34" sqref="D34"/>
    </sheetView>
  </sheetViews>
  <sheetFormatPr defaultRowHeight="15.75"/>
  <cols>
    <col min="1" max="1" width="9.5703125" style="18" bestFit="1" customWidth="1"/>
    <col min="2" max="2" width="86" style="15" customWidth="1"/>
    <col min="3" max="3" width="13.85546875" style="15" bestFit="1" customWidth="1"/>
    <col min="4" max="7" width="13.85546875" style="2" bestFit="1" customWidth="1"/>
    <col min="8" max="13" width="6.7109375" customWidth="1"/>
  </cols>
  <sheetData>
    <row r="1" spans="1:8">
      <c r="A1" s="16" t="s">
        <v>231</v>
      </c>
      <c r="B1" s="497" t="str">
        <f>Info!C2</f>
        <v>სს თიბისი ბანკი</v>
      </c>
    </row>
    <row r="2" spans="1:8">
      <c r="A2" s="16" t="s">
        <v>232</v>
      </c>
      <c r="B2" s="15" t="s">
        <v>939</v>
      </c>
      <c r="C2" s="28"/>
      <c r="D2" s="17"/>
      <c r="E2" s="17"/>
      <c r="F2" s="17"/>
      <c r="G2" s="17"/>
      <c r="H2" s="1"/>
    </row>
    <row r="3" spans="1:8">
      <c r="A3" s="16"/>
      <c r="C3" s="28"/>
      <c r="D3" s="17"/>
      <c r="E3" s="17"/>
      <c r="F3" s="17"/>
      <c r="G3" s="17"/>
      <c r="H3" s="1"/>
    </row>
    <row r="4" spans="1:8" ht="16.5" thickBot="1">
      <c r="A4" s="74" t="s">
        <v>653</v>
      </c>
      <c r="B4" s="217" t="s">
        <v>266</v>
      </c>
      <c r="C4" s="218"/>
      <c r="D4" s="219"/>
      <c r="E4" s="219"/>
      <c r="F4" s="219"/>
      <c r="G4" s="219"/>
      <c r="H4" s="1"/>
    </row>
    <row r="5" spans="1:8" ht="15">
      <c r="A5" s="367" t="s">
        <v>32</v>
      </c>
      <c r="B5" s="368"/>
      <c r="C5" s="547" t="s">
        <v>5</v>
      </c>
      <c r="D5" s="369" t="s">
        <v>6</v>
      </c>
      <c r="E5" s="369" t="s">
        <v>7</v>
      </c>
      <c r="F5" s="369" t="s">
        <v>8</v>
      </c>
      <c r="G5" s="370" t="s">
        <v>9</v>
      </c>
    </row>
    <row r="6" spans="1:8" ht="15">
      <c r="A6" s="127"/>
      <c r="B6" s="31" t="s">
        <v>228</v>
      </c>
      <c r="C6" s="371"/>
      <c r="D6" s="371"/>
      <c r="E6" s="371"/>
      <c r="F6" s="371"/>
      <c r="G6" s="372"/>
    </row>
    <row r="7" spans="1:8" ht="15">
      <c r="A7" s="127"/>
      <c r="B7" s="32" t="s">
        <v>233</v>
      </c>
      <c r="C7" s="371"/>
      <c r="D7" s="371"/>
      <c r="E7" s="371"/>
      <c r="F7" s="371"/>
      <c r="G7" s="372"/>
    </row>
    <row r="8" spans="1:8" ht="15">
      <c r="A8" s="128">
        <v>1</v>
      </c>
      <c r="B8" s="267" t="s">
        <v>29</v>
      </c>
      <c r="C8" s="276">
        <v>1770733949.95119</v>
      </c>
      <c r="D8" s="277">
        <v>1678050422.0190899</v>
      </c>
      <c r="E8" s="277">
        <v>1698420025.8162198</v>
      </c>
      <c r="F8" s="277">
        <v>1629594409.74845</v>
      </c>
      <c r="G8" s="278">
        <v>1532057662.5870256</v>
      </c>
    </row>
    <row r="9" spans="1:8" ht="15">
      <c r="A9" s="128">
        <v>2</v>
      </c>
      <c r="B9" s="267" t="s">
        <v>130</v>
      </c>
      <c r="C9" s="276">
        <v>2191791549.95119</v>
      </c>
      <c r="D9" s="277">
        <v>1730301622.0190899</v>
      </c>
      <c r="E9" s="277">
        <v>1746744825.8162198</v>
      </c>
      <c r="F9" s="277">
        <v>1678716009.74845</v>
      </c>
      <c r="G9" s="278">
        <v>1580547262.5870256</v>
      </c>
    </row>
    <row r="10" spans="1:8" ht="15">
      <c r="A10" s="128">
        <v>3</v>
      </c>
      <c r="B10" s="267" t="s">
        <v>94</v>
      </c>
      <c r="C10" s="276">
        <v>2894703871.5104384</v>
      </c>
      <c r="D10" s="277">
        <v>2430135444.9519434</v>
      </c>
      <c r="E10" s="277">
        <v>2421460919.7992582</v>
      </c>
      <c r="F10" s="277">
        <v>2351269403.0036039</v>
      </c>
      <c r="G10" s="278">
        <v>2020501206.0292518</v>
      </c>
    </row>
    <row r="11" spans="1:8" ht="15">
      <c r="A11" s="127"/>
      <c r="B11" s="31" t="s">
        <v>229</v>
      </c>
      <c r="C11" s="371"/>
      <c r="D11" s="371"/>
      <c r="E11" s="371"/>
      <c r="F11" s="371"/>
      <c r="G11" s="372"/>
    </row>
    <row r="12" spans="1:8" ht="15" customHeight="1">
      <c r="A12" s="128">
        <v>4</v>
      </c>
      <c r="B12" s="267" t="s">
        <v>675</v>
      </c>
      <c r="C12" s="409">
        <v>14889694674.496044</v>
      </c>
      <c r="D12" s="277">
        <v>13986201427.590433</v>
      </c>
      <c r="E12" s="277">
        <v>12689740499.758022</v>
      </c>
      <c r="F12" s="277">
        <v>13154872018.554447</v>
      </c>
      <c r="G12" s="278">
        <v>12305756474.044712</v>
      </c>
    </row>
    <row r="13" spans="1:8" ht="15">
      <c r="A13" s="127"/>
      <c r="B13" s="31" t="s">
        <v>131</v>
      </c>
      <c r="C13" s="371"/>
      <c r="D13" s="371"/>
      <c r="E13" s="371"/>
      <c r="F13" s="371"/>
      <c r="G13" s="372"/>
    </row>
    <row r="14" spans="1:8" s="3" customFormat="1" ht="15">
      <c r="A14" s="128"/>
      <c r="B14" s="32" t="s">
        <v>837</v>
      </c>
      <c r="C14" s="371"/>
      <c r="D14" s="371"/>
      <c r="E14" s="371"/>
      <c r="F14" s="371"/>
      <c r="G14" s="372"/>
    </row>
    <row r="15" spans="1:8" ht="15">
      <c r="A15" s="126">
        <v>5</v>
      </c>
      <c r="B15" s="30" t="str">
        <f>"ძირითადი პირველადი კაპიტალის კოეფიციენტი &gt;="&amp;'9.1. Capital Requirements'!$C$19*100&amp;"%"</f>
        <v>ძირითადი პირველადი კაპიტალის კოეფიციენტი &gt;=9.78228062731415%</v>
      </c>
      <c r="C15" s="504">
        <v>0.11892345603192311</v>
      </c>
      <c r="D15" s="505">
        <v>0.11997899720711998</v>
      </c>
      <c r="E15" s="505">
        <v>0.13384198249354323</v>
      </c>
      <c r="F15" s="505">
        <v>0.12387763312710066</v>
      </c>
      <c r="G15" s="506">
        <v>0.12449926713716787</v>
      </c>
    </row>
    <row r="16" spans="1:8" ht="15" customHeight="1">
      <c r="A16" s="126">
        <v>6</v>
      </c>
      <c r="B16" s="30" t="str">
        <f>"პირველადი კაპიტალის კოეფიციენტი &gt;="&amp;'9.1. Capital Requirements'!$C$20*100&amp;"%"</f>
        <v>პირველადი კაპიტალის კოეფიციენტი &gt;=11.8844781286553%</v>
      </c>
      <c r="C16" s="504">
        <v>0.1472019136635099</v>
      </c>
      <c r="D16" s="505">
        <v>0.12371490793817269</v>
      </c>
      <c r="E16" s="505">
        <v>0.1376501612345444</v>
      </c>
      <c r="F16" s="505">
        <v>0.12761173254902708</v>
      </c>
      <c r="G16" s="506">
        <v>0.12843966690879299</v>
      </c>
    </row>
    <row r="17" spans="1:7" ht="15">
      <c r="A17" s="126">
        <v>7</v>
      </c>
      <c r="B17" s="30" t="str">
        <f>"საზედამხედველო კაპიტალის კოეფიციენტი &gt;="&amp;'9.1. Capital Requirements'!$C$21*100&amp;"%"</f>
        <v>საზედამხედველო კაპიტალის კოეფიციენტი &gt;=16.7366245482453%</v>
      </c>
      <c r="C17" s="504">
        <v>0.19440988783125684</v>
      </c>
      <c r="D17" s="505">
        <v>0.17375235567235867</v>
      </c>
      <c r="E17" s="505">
        <v>0.19082036546337827</v>
      </c>
      <c r="F17" s="505">
        <v>0.17873753539276002</v>
      </c>
      <c r="G17" s="506">
        <v>0.16419154810115824</v>
      </c>
    </row>
    <row r="18" spans="1:7" ht="15">
      <c r="A18" s="127"/>
      <c r="B18" s="31" t="s">
        <v>11</v>
      </c>
      <c r="C18" s="507"/>
      <c r="D18" s="507"/>
      <c r="E18" s="507"/>
      <c r="F18" s="507"/>
      <c r="G18" s="508"/>
    </row>
    <row r="19" spans="1:7" ht="15" customHeight="1">
      <c r="A19" s="129">
        <v>8</v>
      </c>
      <c r="B19" s="33" t="s">
        <v>12</v>
      </c>
      <c r="C19" s="509">
        <v>7.8538091585247188E-2</v>
      </c>
      <c r="D19" s="510">
        <v>7.9959441104150819E-2</v>
      </c>
      <c r="E19" s="510">
        <v>8.163874211657704E-2</v>
      </c>
      <c r="F19" s="510">
        <v>8.6204807637783223E-2</v>
      </c>
      <c r="G19" s="511">
        <v>8.6433550296104833E-2</v>
      </c>
    </row>
    <row r="20" spans="1:7" ht="15">
      <c r="A20" s="129">
        <v>9</v>
      </c>
      <c r="B20" s="33" t="s">
        <v>13</v>
      </c>
      <c r="C20" s="509">
        <v>3.9180083774910786E-2</v>
      </c>
      <c r="D20" s="510">
        <v>3.835448250823472E-2</v>
      </c>
      <c r="E20" s="510">
        <v>3.6889482619878788E-2</v>
      </c>
      <c r="F20" s="510">
        <v>3.7488134771166241E-2</v>
      </c>
      <c r="G20" s="511">
        <v>3.7338494613885664E-2</v>
      </c>
    </row>
    <row r="21" spans="1:7" ht="15">
      <c r="A21" s="129">
        <v>10</v>
      </c>
      <c r="B21" s="33" t="s">
        <v>14</v>
      </c>
      <c r="C21" s="509">
        <v>3.8746865133617713E-2</v>
      </c>
      <c r="D21" s="510">
        <v>3.3754350161164466E-2</v>
      </c>
      <c r="E21" s="510">
        <v>4.1614296576677902E-2</v>
      </c>
      <c r="F21" s="510">
        <v>4.4656039270009482E-2</v>
      </c>
      <c r="G21" s="511">
        <v>4.5999598360700215E-2</v>
      </c>
    </row>
    <row r="22" spans="1:7" ht="15">
      <c r="A22" s="129">
        <v>11</v>
      </c>
      <c r="B22" s="33" t="s">
        <v>267</v>
      </c>
      <c r="C22" s="509">
        <v>3.9358007810336409E-2</v>
      </c>
      <c r="D22" s="510">
        <v>4.1604958595916092E-2</v>
      </c>
      <c r="E22" s="510">
        <v>4.4749259496698258E-2</v>
      </c>
      <c r="F22" s="510">
        <v>4.8716672866616989E-2</v>
      </c>
      <c r="G22" s="511">
        <v>4.9095055682219169E-2</v>
      </c>
    </row>
    <row r="23" spans="1:7" ht="15">
      <c r="A23" s="129">
        <v>12</v>
      </c>
      <c r="B23" s="33" t="s">
        <v>15</v>
      </c>
      <c r="C23" s="509">
        <v>2.2486855022940469E-2</v>
      </c>
      <c r="D23" s="510">
        <v>2.0108634339953878E-2</v>
      </c>
      <c r="E23" s="510">
        <v>2.669747654183565E-2</v>
      </c>
      <c r="F23" s="510">
        <v>2.7231123082496252E-2</v>
      </c>
      <c r="G23" s="511">
        <v>2.718511042520828E-2</v>
      </c>
    </row>
    <row r="24" spans="1:7" ht="15">
      <c r="A24" s="129">
        <v>13</v>
      </c>
      <c r="B24" s="33" t="s">
        <v>16</v>
      </c>
      <c r="C24" s="509">
        <v>0.18561155741330221</v>
      </c>
      <c r="D24" s="510">
        <v>0.16049812287550005</v>
      </c>
      <c r="E24" s="510">
        <v>0.20661396131886023</v>
      </c>
      <c r="F24" s="510">
        <v>0.21302927314972495</v>
      </c>
      <c r="G24" s="511">
        <v>0.21007196951562535</v>
      </c>
    </row>
    <row r="25" spans="1:7" ht="15">
      <c r="A25" s="127"/>
      <c r="B25" s="31" t="s">
        <v>17</v>
      </c>
      <c r="C25" s="507"/>
      <c r="D25" s="507"/>
      <c r="E25" s="507"/>
      <c r="F25" s="507"/>
      <c r="G25" s="508"/>
    </row>
    <row r="26" spans="1:7" ht="15">
      <c r="A26" s="129">
        <v>14</v>
      </c>
      <c r="B26" s="33" t="s">
        <v>18</v>
      </c>
      <c r="C26" s="509">
        <v>3.3813247701828655E-2</v>
      </c>
      <c r="D26" s="510">
        <v>3.6996539124621225E-2</v>
      </c>
      <c r="E26" s="510">
        <v>3.8631173558669837E-2</v>
      </c>
      <c r="F26" s="510">
        <v>3.5851498592781812E-2</v>
      </c>
      <c r="G26" s="511">
        <v>3.7915197147290254E-2</v>
      </c>
    </row>
    <row r="27" spans="1:7" ht="15" customHeight="1">
      <c r="A27" s="129">
        <v>15</v>
      </c>
      <c r="B27" s="33" t="s">
        <v>19</v>
      </c>
      <c r="C27" s="509">
        <v>4.1097738146649521E-2</v>
      </c>
      <c r="D27" s="510">
        <v>4.2188202962713729E-2</v>
      </c>
      <c r="E27" s="510">
        <v>4.2592942075212387E-2</v>
      </c>
      <c r="F27" s="510">
        <v>4.1544601043908051E-2</v>
      </c>
      <c r="G27" s="511">
        <v>4.3869923566185208E-2</v>
      </c>
    </row>
    <row r="28" spans="1:7" ht="15">
      <c r="A28" s="129">
        <v>16</v>
      </c>
      <c r="B28" s="33" t="s">
        <v>20</v>
      </c>
      <c r="C28" s="509">
        <v>0.57608582418405285</v>
      </c>
      <c r="D28" s="510">
        <v>0.59383804295004128</v>
      </c>
      <c r="E28" s="510">
        <v>0.59414740572430802</v>
      </c>
      <c r="F28" s="510">
        <v>0.59839276113247342</v>
      </c>
      <c r="G28" s="511">
        <v>0.58883915947689125</v>
      </c>
    </row>
    <row r="29" spans="1:7" ht="15" customHeight="1">
      <c r="A29" s="129">
        <v>17</v>
      </c>
      <c r="B29" s="33" t="s">
        <v>21</v>
      </c>
      <c r="C29" s="509">
        <v>0.55785155853160373</v>
      </c>
      <c r="D29" s="510">
        <v>0.56931424488557603</v>
      </c>
      <c r="E29" s="510">
        <v>0.54463867034521285</v>
      </c>
      <c r="F29" s="510">
        <v>0.55447373481224949</v>
      </c>
      <c r="G29" s="511">
        <v>0.55820359633516137</v>
      </c>
    </row>
    <row r="30" spans="1:7" ht="15">
      <c r="A30" s="129">
        <v>18</v>
      </c>
      <c r="B30" s="33" t="s">
        <v>22</v>
      </c>
      <c r="C30" s="509">
        <v>0.12999340665229842</v>
      </c>
      <c r="D30" s="510">
        <v>7.848308129555448E-2</v>
      </c>
      <c r="E30" s="510">
        <v>6.117918647637479E-4</v>
      </c>
      <c r="F30" s="510">
        <v>0.20977091895114378</v>
      </c>
      <c r="G30" s="511">
        <v>0.12443962160001554</v>
      </c>
    </row>
    <row r="31" spans="1:7" ht="15" customHeight="1">
      <c r="A31" s="127"/>
      <c r="B31" s="31" t="s">
        <v>23</v>
      </c>
      <c r="C31" s="507"/>
      <c r="D31" s="507"/>
      <c r="E31" s="507"/>
      <c r="F31" s="507"/>
      <c r="G31" s="508"/>
    </row>
    <row r="32" spans="1:7" ht="15" customHeight="1">
      <c r="A32" s="129">
        <v>19</v>
      </c>
      <c r="B32" s="33" t="s">
        <v>24</v>
      </c>
      <c r="C32" s="509">
        <v>0.22844439211353618</v>
      </c>
      <c r="D32" s="509">
        <v>0.23996139106899</v>
      </c>
      <c r="E32" s="509">
        <v>0.22060972148755201</v>
      </c>
      <c r="F32" s="509">
        <v>0.21270332464581956</v>
      </c>
      <c r="G32" s="512">
        <v>0.20486047996433013</v>
      </c>
    </row>
    <row r="33" spans="1:7" ht="15" customHeight="1">
      <c r="A33" s="129">
        <v>20</v>
      </c>
      <c r="B33" s="33" t="s">
        <v>25</v>
      </c>
      <c r="C33" s="509">
        <v>0.64801711433775566</v>
      </c>
      <c r="D33" s="509">
        <v>0.65117054152575005</v>
      </c>
      <c r="E33" s="509">
        <v>0.64796165313808185</v>
      </c>
      <c r="F33" s="509">
        <v>0.63321901253751611</v>
      </c>
      <c r="G33" s="512">
        <v>0.64562467382878741</v>
      </c>
    </row>
    <row r="34" spans="1:7" ht="15" customHeight="1">
      <c r="A34" s="129">
        <v>21</v>
      </c>
      <c r="B34" s="279" t="s">
        <v>26</v>
      </c>
      <c r="C34" s="509">
        <v>0.36537296339502862</v>
      </c>
      <c r="D34" s="509">
        <v>0.37733342436967893</v>
      </c>
      <c r="E34" s="509">
        <v>0.38700832604914026</v>
      </c>
      <c r="F34" s="509">
        <v>0.39276327604265332</v>
      </c>
      <c r="G34" s="512">
        <v>0.38090112923699926</v>
      </c>
    </row>
    <row r="35" spans="1:7" ht="15" customHeight="1">
      <c r="A35" s="374"/>
      <c r="B35" s="31" t="s">
        <v>938</v>
      </c>
      <c r="C35" s="371"/>
      <c r="D35" s="371"/>
      <c r="E35" s="371"/>
      <c r="F35" s="371"/>
      <c r="G35" s="372"/>
    </row>
    <row r="36" spans="1:7" ht="15" customHeight="1">
      <c r="A36" s="129">
        <v>22</v>
      </c>
      <c r="B36" s="366" t="s">
        <v>822</v>
      </c>
      <c r="C36" s="279">
        <v>3982381432.0067291</v>
      </c>
      <c r="D36" s="279">
        <v>3345540683.7268782</v>
      </c>
      <c r="E36" s="279">
        <v>2963380679.0938225</v>
      </c>
      <c r="F36" s="279">
        <v>2597569441.9442697</v>
      </c>
      <c r="G36" s="373">
        <v>2743562932.0032783</v>
      </c>
    </row>
    <row r="37" spans="1:7" ht="15">
      <c r="A37" s="129">
        <v>23</v>
      </c>
      <c r="B37" s="33" t="s">
        <v>823</v>
      </c>
      <c r="C37" s="279">
        <v>2875207786.1080265</v>
      </c>
      <c r="D37" s="280">
        <v>2718886160.551559</v>
      </c>
      <c r="E37" s="280">
        <v>2464786126.5195808</v>
      </c>
      <c r="F37" s="280">
        <v>2381750186.9074216</v>
      </c>
      <c r="G37" s="281">
        <v>2396316597.4288855</v>
      </c>
    </row>
    <row r="38" spans="1:7" thickBot="1">
      <c r="A38" s="130">
        <v>24</v>
      </c>
      <c r="B38" s="282" t="s">
        <v>821</v>
      </c>
      <c r="C38" s="513">
        <v>1.3850760460681029</v>
      </c>
      <c r="D38" s="514">
        <v>1.2304820747067229</v>
      </c>
      <c r="E38" s="514">
        <v>1.2022871466248821</v>
      </c>
      <c r="F38" s="514">
        <v>1.0906</v>
      </c>
      <c r="G38" s="515">
        <v>1.1449083710169887</v>
      </c>
    </row>
    <row r="39" spans="1:7">
      <c r="A39" s="19"/>
    </row>
    <row r="40" spans="1:7" ht="65.25">
      <c r="B40" s="425" t="s">
        <v>937</v>
      </c>
      <c r="D40" s="394"/>
      <c r="E40" s="394"/>
      <c r="F40" s="394"/>
      <c r="G40" s="39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zoomScale="90" zoomScaleNormal="90" workbookViewId="0">
      <pane xSplit="1" ySplit="5" topLeftCell="C6" activePane="bottomRight" state="frozen"/>
      <selection pane="topRight" activeCell="B1" sqref="B1"/>
      <selection pane="bottomLeft" activeCell="A5" sqref="A5"/>
      <selection pane="bottomRight" activeCell="H41" sqref="H41"/>
    </sheetView>
  </sheetViews>
  <sheetFormatPr defaultRowHeight="15"/>
  <cols>
    <col min="1" max="1" width="9.5703125" style="2" bestFit="1" customWidth="1"/>
    <col min="2" max="2" width="55.140625" style="2" bestFit="1" customWidth="1"/>
    <col min="3" max="3" width="12.7109375" style="2" bestFit="1" customWidth="1"/>
    <col min="4" max="4" width="13.28515625" style="2" customWidth="1"/>
    <col min="5" max="5" width="14.5703125" style="2" customWidth="1"/>
    <col min="6" max="6" width="12.7109375" style="2" bestFit="1" customWidth="1"/>
    <col min="7" max="7" width="13.7109375" style="2" customWidth="1"/>
    <col min="8" max="8" width="14.5703125" style="2" customWidth="1"/>
  </cols>
  <sheetData>
    <row r="1" spans="1:8" ht="15.75">
      <c r="A1" s="16" t="s">
        <v>231</v>
      </c>
      <c r="B1" s="394" t="str">
        <f>Info!C2</f>
        <v>სს თიბისი ბანკი</v>
      </c>
    </row>
    <row r="2" spans="1:8" ht="15.75">
      <c r="A2" s="16" t="s">
        <v>232</v>
      </c>
      <c r="B2" s="15" t="s">
        <v>939</v>
      </c>
    </row>
    <row r="3" spans="1:8" ht="15.75">
      <c r="A3" s="16"/>
    </row>
    <row r="4" spans="1:8" ht="16.5" thickBot="1">
      <c r="A4" s="34" t="s">
        <v>654</v>
      </c>
      <c r="B4" s="75" t="s">
        <v>287</v>
      </c>
      <c r="C4" s="34"/>
      <c r="D4" s="35"/>
      <c r="E4" s="35"/>
      <c r="F4" s="36"/>
      <c r="G4" s="36"/>
      <c r="H4" s="37" t="s">
        <v>135</v>
      </c>
    </row>
    <row r="5" spans="1:8" ht="15.75">
      <c r="A5" s="38"/>
      <c r="B5" s="39"/>
      <c r="C5" s="550" t="s">
        <v>237</v>
      </c>
      <c r="D5" s="551"/>
      <c r="E5" s="552"/>
      <c r="F5" s="550" t="s">
        <v>238</v>
      </c>
      <c r="G5" s="551"/>
      <c r="H5" s="553"/>
    </row>
    <row r="6" spans="1:8" ht="15.75">
      <c r="A6" s="40" t="s">
        <v>32</v>
      </c>
      <c r="B6" s="41" t="s">
        <v>195</v>
      </c>
      <c r="C6" s="42" t="s">
        <v>33</v>
      </c>
      <c r="D6" s="42" t="s">
        <v>136</v>
      </c>
      <c r="E6" s="42" t="s">
        <v>74</v>
      </c>
      <c r="F6" s="42" t="s">
        <v>33</v>
      </c>
      <c r="G6" s="42" t="s">
        <v>136</v>
      </c>
      <c r="H6" s="43" t="s">
        <v>74</v>
      </c>
    </row>
    <row r="7" spans="1:8" ht="15.75">
      <c r="A7" s="40">
        <v>1</v>
      </c>
      <c r="B7" s="44" t="s">
        <v>196</v>
      </c>
      <c r="C7" s="283">
        <v>312869019.79000002</v>
      </c>
      <c r="D7" s="283">
        <v>455338093.49000001</v>
      </c>
      <c r="E7" s="284">
        <v>768207113.27999997</v>
      </c>
      <c r="F7" s="285">
        <v>239062923.23000002</v>
      </c>
      <c r="G7" s="286">
        <v>276611397.24070001</v>
      </c>
      <c r="H7" s="287">
        <v>515674320.47070003</v>
      </c>
    </row>
    <row r="8" spans="1:8" ht="15.75">
      <c r="A8" s="40">
        <v>2</v>
      </c>
      <c r="B8" s="44" t="s">
        <v>197</v>
      </c>
      <c r="C8" s="283">
        <v>16987365.710000001</v>
      </c>
      <c r="D8" s="283">
        <v>1958001378.7</v>
      </c>
      <c r="E8" s="284">
        <v>1974988744.4100001</v>
      </c>
      <c r="F8" s="285">
        <v>78611537.310000002</v>
      </c>
      <c r="G8" s="286">
        <v>1500150703.5223999</v>
      </c>
      <c r="H8" s="287">
        <v>1578762240.8323998</v>
      </c>
    </row>
    <row r="9" spans="1:8" ht="15.75">
      <c r="A9" s="40">
        <v>3</v>
      </c>
      <c r="B9" s="44" t="s">
        <v>198</v>
      </c>
      <c r="C9" s="283">
        <v>1884515.56</v>
      </c>
      <c r="D9" s="283">
        <v>540470606.80999994</v>
      </c>
      <c r="E9" s="284">
        <v>542355122.36999989</v>
      </c>
      <c r="F9" s="285">
        <v>15885934.59</v>
      </c>
      <c r="G9" s="286">
        <v>543185788.39059997</v>
      </c>
      <c r="H9" s="287">
        <v>559071722.9806</v>
      </c>
    </row>
    <row r="10" spans="1:8" ht="15.75">
      <c r="A10" s="40">
        <v>4</v>
      </c>
      <c r="B10" s="44" t="s">
        <v>227</v>
      </c>
      <c r="C10" s="283">
        <v>0</v>
      </c>
      <c r="D10" s="283">
        <v>0</v>
      </c>
      <c r="E10" s="284">
        <v>0</v>
      </c>
      <c r="F10" s="285">
        <v>0</v>
      </c>
      <c r="G10" s="286">
        <v>0</v>
      </c>
      <c r="H10" s="287">
        <v>0</v>
      </c>
    </row>
    <row r="11" spans="1:8" ht="15.75">
      <c r="A11" s="40">
        <v>5</v>
      </c>
      <c r="B11" s="44" t="s">
        <v>199</v>
      </c>
      <c r="C11" s="283">
        <v>1739546296.2000003</v>
      </c>
      <c r="D11" s="283">
        <v>278292744.57225603</v>
      </c>
      <c r="E11" s="284">
        <v>2017839040.7722564</v>
      </c>
      <c r="F11" s="285">
        <v>1353571481.1094</v>
      </c>
      <c r="G11" s="286">
        <v>9376105.2696635295</v>
      </c>
      <c r="H11" s="287">
        <v>1362947586.3790636</v>
      </c>
    </row>
    <row r="12" spans="1:8" ht="15.75">
      <c r="A12" s="40">
        <v>6.1</v>
      </c>
      <c r="B12" s="45" t="s">
        <v>200</v>
      </c>
      <c r="C12" s="283">
        <v>4942190680.71</v>
      </c>
      <c r="D12" s="283">
        <v>6716279270.6599998</v>
      </c>
      <c r="E12" s="284">
        <v>11658469951.369999</v>
      </c>
      <c r="F12" s="285">
        <v>3942851252.6300001</v>
      </c>
      <c r="G12" s="286">
        <v>5646708024.4976997</v>
      </c>
      <c r="H12" s="287">
        <v>9589559277.1277008</v>
      </c>
    </row>
    <row r="13" spans="1:8" ht="15.75">
      <c r="A13" s="40">
        <v>6.2</v>
      </c>
      <c r="B13" s="45" t="s">
        <v>201</v>
      </c>
      <c r="C13" s="283">
        <v>-202505092.28278604</v>
      </c>
      <c r="D13" s="283">
        <v>-276631652.96920002</v>
      </c>
      <c r="E13" s="284">
        <v>-479136745.25198603</v>
      </c>
      <c r="F13" s="285">
        <v>-185338850.37303606</v>
      </c>
      <c r="G13" s="286">
        <v>-235354382.14795843</v>
      </c>
      <c r="H13" s="287">
        <v>-420693232.52099448</v>
      </c>
    </row>
    <row r="14" spans="1:8" ht="15.75">
      <c r="A14" s="40">
        <v>6</v>
      </c>
      <c r="B14" s="44" t="s">
        <v>202</v>
      </c>
      <c r="C14" s="284">
        <v>4739685588.4272137</v>
      </c>
      <c r="D14" s="284">
        <v>6439647617.6907997</v>
      </c>
      <c r="E14" s="284">
        <v>11179333206.118013</v>
      </c>
      <c r="F14" s="284">
        <v>3757512402.2569642</v>
      </c>
      <c r="G14" s="284">
        <v>5411353642.349741</v>
      </c>
      <c r="H14" s="287">
        <v>9168866044.6067047</v>
      </c>
    </row>
    <row r="15" spans="1:8" ht="15.75">
      <c r="A15" s="40">
        <v>7</v>
      </c>
      <c r="B15" s="44" t="s">
        <v>203</v>
      </c>
      <c r="C15" s="283">
        <v>73609108.469999999</v>
      </c>
      <c r="D15" s="283">
        <v>66047162.400000006</v>
      </c>
      <c r="E15" s="284">
        <v>139656270.87</v>
      </c>
      <c r="F15" s="285">
        <v>59971899.139999993</v>
      </c>
      <c r="G15" s="286">
        <v>38974236.720300004</v>
      </c>
      <c r="H15" s="287">
        <v>98946135.860300004</v>
      </c>
    </row>
    <row r="16" spans="1:8" ht="15.75">
      <c r="A16" s="40">
        <v>8</v>
      </c>
      <c r="B16" s="44" t="s">
        <v>204</v>
      </c>
      <c r="C16" s="283">
        <v>59748661.43</v>
      </c>
      <c r="D16" s="283">
        <v>0</v>
      </c>
      <c r="E16" s="284">
        <v>59748661.43</v>
      </c>
      <c r="F16" s="285">
        <v>56180501.18</v>
      </c>
      <c r="G16" s="286">
        <v>0</v>
      </c>
      <c r="H16" s="287">
        <v>56180501.18</v>
      </c>
    </row>
    <row r="17" spans="1:8" ht="15.75">
      <c r="A17" s="40">
        <v>9</v>
      </c>
      <c r="B17" s="44" t="s">
        <v>205</v>
      </c>
      <c r="C17" s="283">
        <v>20228492.059999999</v>
      </c>
      <c r="D17" s="283">
        <v>0</v>
      </c>
      <c r="E17" s="284">
        <v>20228492.059999999</v>
      </c>
      <c r="F17" s="285">
        <v>33007017.060000002</v>
      </c>
      <c r="G17" s="286">
        <v>5230200</v>
      </c>
      <c r="H17" s="287">
        <v>38237217.060000002</v>
      </c>
    </row>
    <row r="18" spans="1:8" ht="15.75">
      <c r="A18" s="40">
        <v>10</v>
      </c>
      <c r="B18" s="44" t="s">
        <v>206</v>
      </c>
      <c r="C18" s="283">
        <v>623701430.04999995</v>
      </c>
      <c r="D18" s="283">
        <v>0</v>
      </c>
      <c r="E18" s="284">
        <v>623701430.04999995</v>
      </c>
      <c r="F18" s="285">
        <v>495982602.19999999</v>
      </c>
      <c r="G18" s="286">
        <v>0</v>
      </c>
      <c r="H18" s="287">
        <v>495982602.19999999</v>
      </c>
    </row>
    <row r="19" spans="1:8" ht="15.75">
      <c r="A19" s="40">
        <v>11</v>
      </c>
      <c r="B19" s="44" t="s">
        <v>207</v>
      </c>
      <c r="C19" s="283">
        <v>236022353.16</v>
      </c>
      <c r="D19" s="283">
        <v>133973869.94</v>
      </c>
      <c r="E19" s="284">
        <v>369996223.10000002</v>
      </c>
      <c r="F19" s="285">
        <v>122224648.01400001</v>
      </c>
      <c r="G19" s="286">
        <v>63907146.646200001</v>
      </c>
      <c r="H19" s="287">
        <v>186131794.6602</v>
      </c>
    </row>
    <row r="20" spans="1:8" ht="15.75">
      <c r="A20" s="40">
        <v>12</v>
      </c>
      <c r="B20" s="46" t="s">
        <v>208</v>
      </c>
      <c r="C20" s="284">
        <v>7824282830.8572149</v>
      </c>
      <c r="D20" s="284">
        <v>9871771473.603054</v>
      </c>
      <c r="E20" s="284">
        <v>17696054304.46027</v>
      </c>
      <c r="F20" s="284">
        <v>6212010946.0903635</v>
      </c>
      <c r="G20" s="284">
        <v>7848789220.1396046</v>
      </c>
      <c r="H20" s="287">
        <v>14060800166.229969</v>
      </c>
    </row>
    <row r="21" spans="1:8" ht="15.75">
      <c r="A21" s="40"/>
      <c r="B21" s="41" t="s">
        <v>225</v>
      </c>
      <c r="C21" s="288"/>
      <c r="D21" s="288"/>
      <c r="E21" s="288"/>
      <c r="F21" s="289"/>
      <c r="G21" s="290"/>
      <c r="H21" s="291"/>
    </row>
    <row r="22" spans="1:8" ht="15.75">
      <c r="A22" s="40">
        <v>13</v>
      </c>
      <c r="B22" s="44" t="s">
        <v>209</v>
      </c>
      <c r="C22" s="283">
        <v>66103715.880000003</v>
      </c>
      <c r="D22" s="283">
        <v>120378622.90000001</v>
      </c>
      <c r="E22" s="284">
        <v>186482338.78</v>
      </c>
      <c r="F22" s="285">
        <v>35487894.729999997</v>
      </c>
      <c r="G22" s="286">
        <v>50673335.607301995</v>
      </c>
      <c r="H22" s="287">
        <v>86161230.337301999</v>
      </c>
    </row>
    <row r="23" spans="1:8" ht="15.75">
      <c r="A23" s="40">
        <v>14</v>
      </c>
      <c r="B23" s="44" t="s">
        <v>210</v>
      </c>
      <c r="C23" s="283">
        <v>1526968970.45</v>
      </c>
      <c r="D23" s="283">
        <v>1802095501.3200002</v>
      </c>
      <c r="E23" s="284">
        <v>3329064471.7700005</v>
      </c>
      <c r="F23" s="285">
        <v>1054324634.699982</v>
      </c>
      <c r="G23" s="286">
        <v>1423533849.0129995</v>
      </c>
      <c r="H23" s="287">
        <v>2477858483.7129817</v>
      </c>
    </row>
    <row r="24" spans="1:8" ht="15.75">
      <c r="A24" s="40">
        <v>15</v>
      </c>
      <c r="B24" s="44" t="s">
        <v>211</v>
      </c>
      <c r="C24" s="283">
        <v>1061309093.04</v>
      </c>
      <c r="D24" s="283">
        <v>2075286236.8099999</v>
      </c>
      <c r="E24" s="284">
        <v>3136595329.8499999</v>
      </c>
      <c r="F24" s="285">
        <v>1017355253.01</v>
      </c>
      <c r="G24" s="286">
        <v>1860560924.5698001</v>
      </c>
      <c r="H24" s="287">
        <v>2877916177.5798001</v>
      </c>
    </row>
    <row r="25" spans="1:8" ht="15.75">
      <c r="A25" s="40">
        <v>16</v>
      </c>
      <c r="B25" s="44" t="s">
        <v>212</v>
      </c>
      <c r="C25" s="283">
        <v>924690206.61000001</v>
      </c>
      <c r="D25" s="283">
        <v>2651727417.8800001</v>
      </c>
      <c r="E25" s="284">
        <v>3576417624.4900002</v>
      </c>
      <c r="F25" s="285">
        <v>956983098.88000011</v>
      </c>
      <c r="G25" s="286">
        <v>2513753339.5426998</v>
      </c>
      <c r="H25" s="287">
        <v>3470736438.4226999</v>
      </c>
    </row>
    <row r="26" spans="1:8" ht="15.75">
      <c r="A26" s="40">
        <v>17</v>
      </c>
      <c r="B26" s="44" t="s">
        <v>213</v>
      </c>
      <c r="C26" s="288">
        <v>0.05</v>
      </c>
      <c r="D26" s="288">
        <v>877642072.75</v>
      </c>
      <c r="E26" s="284">
        <v>877642072.79999995</v>
      </c>
      <c r="F26" s="289">
        <v>0</v>
      </c>
      <c r="G26" s="290">
        <v>0</v>
      </c>
      <c r="H26" s="287">
        <v>0</v>
      </c>
    </row>
    <row r="27" spans="1:8" ht="15.75">
      <c r="A27" s="40">
        <v>18</v>
      </c>
      <c r="B27" s="44" t="s">
        <v>214</v>
      </c>
      <c r="C27" s="283">
        <v>1767884161.5</v>
      </c>
      <c r="D27" s="283">
        <v>1420625782.27</v>
      </c>
      <c r="E27" s="284">
        <v>3188509943.77</v>
      </c>
      <c r="F27" s="285">
        <v>1137642000</v>
      </c>
      <c r="G27" s="286">
        <v>1550453608.46</v>
      </c>
      <c r="H27" s="287">
        <v>2688095608.46</v>
      </c>
    </row>
    <row r="28" spans="1:8" ht="15.75">
      <c r="A28" s="40">
        <v>19</v>
      </c>
      <c r="B28" s="44" t="s">
        <v>215</v>
      </c>
      <c r="C28" s="283">
        <v>21706668.670000002</v>
      </c>
      <c r="D28" s="283">
        <v>73436219.459999993</v>
      </c>
      <c r="E28" s="284">
        <v>95142888.129999995</v>
      </c>
      <c r="F28" s="285">
        <v>19220217.289999999</v>
      </c>
      <c r="G28" s="286">
        <v>47142266.414800003</v>
      </c>
      <c r="H28" s="287">
        <v>66362483.704800002</v>
      </c>
    </row>
    <row r="29" spans="1:8" ht="15.75">
      <c r="A29" s="40">
        <v>20</v>
      </c>
      <c r="B29" s="44" t="s">
        <v>137</v>
      </c>
      <c r="C29" s="283">
        <v>136748808.59999999</v>
      </c>
      <c r="D29" s="283">
        <v>154817507.58999997</v>
      </c>
      <c r="E29" s="284">
        <v>291566316.18999994</v>
      </c>
      <c r="F29" s="285">
        <v>134428892.14142001</v>
      </c>
      <c r="G29" s="286">
        <v>88524006.195899993</v>
      </c>
      <c r="H29" s="287">
        <v>222952898.33732</v>
      </c>
    </row>
    <row r="30" spans="1:8" ht="15.75">
      <c r="A30" s="40">
        <v>21</v>
      </c>
      <c r="B30" s="44" t="s">
        <v>216</v>
      </c>
      <c r="C30" s="283">
        <v>12562250</v>
      </c>
      <c r="D30" s="283">
        <v>982841120</v>
      </c>
      <c r="E30" s="284">
        <v>995403370</v>
      </c>
      <c r="F30" s="285">
        <v>12562250</v>
      </c>
      <c r="G30" s="286">
        <v>423280977.27999997</v>
      </c>
      <c r="H30" s="287">
        <v>435843227.27999997</v>
      </c>
    </row>
    <row r="31" spans="1:8" ht="15.75">
      <c r="A31" s="40">
        <v>22</v>
      </c>
      <c r="B31" s="46" t="s">
        <v>217</v>
      </c>
      <c r="C31" s="284">
        <v>5517973874.8000011</v>
      </c>
      <c r="D31" s="284">
        <v>10158850480.98</v>
      </c>
      <c r="E31" s="284">
        <v>15676824355.780001</v>
      </c>
      <c r="F31" s="284">
        <v>4368004240.7514019</v>
      </c>
      <c r="G31" s="284">
        <v>7957922307.0835009</v>
      </c>
      <c r="H31" s="287">
        <v>12325926547.834904</v>
      </c>
    </row>
    <row r="32" spans="1:8" ht="15.75">
      <c r="A32" s="40"/>
      <c r="B32" s="41" t="s">
        <v>226</v>
      </c>
      <c r="C32" s="288"/>
      <c r="D32" s="288"/>
      <c r="E32" s="283"/>
      <c r="F32" s="289"/>
      <c r="G32" s="290"/>
      <c r="H32" s="291"/>
    </row>
    <row r="33" spans="1:8" ht="15.75">
      <c r="A33" s="40">
        <v>23</v>
      </c>
      <c r="B33" s="44" t="s">
        <v>218</v>
      </c>
      <c r="C33" s="283">
        <v>21015907.600000001</v>
      </c>
      <c r="D33" s="288">
        <v>0</v>
      </c>
      <c r="E33" s="284">
        <v>21015907.600000001</v>
      </c>
      <c r="F33" s="285">
        <v>21015907.600000001</v>
      </c>
      <c r="G33" s="290">
        <v>0</v>
      </c>
      <c r="H33" s="287">
        <v>21015907.600000001</v>
      </c>
    </row>
    <row r="34" spans="1:8" ht="15.75">
      <c r="A34" s="40">
        <v>24</v>
      </c>
      <c r="B34" s="44" t="s">
        <v>219</v>
      </c>
      <c r="C34" s="283">
        <v>0</v>
      </c>
      <c r="D34" s="288">
        <v>0</v>
      </c>
      <c r="E34" s="284">
        <v>0</v>
      </c>
      <c r="F34" s="285">
        <v>0</v>
      </c>
      <c r="G34" s="290">
        <v>0</v>
      </c>
      <c r="H34" s="287">
        <v>0</v>
      </c>
    </row>
    <row r="35" spans="1:8" ht="15.75">
      <c r="A35" s="40">
        <v>25</v>
      </c>
      <c r="B35" s="45" t="s">
        <v>220</v>
      </c>
      <c r="C35" s="283">
        <v>0</v>
      </c>
      <c r="D35" s="288">
        <v>0</v>
      </c>
      <c r="E35" s="284">
        <v>0</v>
      </c>
      <c r="F35" s="285">
        <v>0</v>
      </c>
      <c r="G35" s="290">
        <v>0</v>
      </c>
      <c r="H35" s="287">
        <v>0</v>
      </c>
    </row>
    <row r="36" spans="1:8" ht="15.75">
      <c r="A36" s="40">
        <v>26</v>
      </c>
      <c r="B36" s="44" t="s">
        <v>221</v>
      </c>
      <c r="C36" s="283">
        <v>524235836.63</v>
      </c>
      <c r="D36" s="288">
        <v>0</v>
      </c>
      <c r="E36" s="284">
        <v>524235836.63</v>
      </c>
      <c r="F36" s="285">
        <v>545621023.77075505</v>
      </c>
      <c r="G36" s="290">
        <v>0</v>
      </c>
      <c r="H36" s="287">
        <v>545621023.77075505</v>
      </c>
    </row>
    <row r="37" spans="1:8" ht="15.75">
      <c r="A37" s="40">
        <v>27</v>
      </c>
      <c r="B37" s="44" t="s">
        <v>222</v>
      </c>
      <c r="C37" s="283">
        <v>0</v>
      </c>
      <c r="D37" s="288">
        <v>0</v>
      </c>
      <c r="E37" s="284">
        <v>0</v>
      </c>
      <c r="F37" s="285">
        <v>0</v>
      </c>
      <c r="G37" s="290">
        <v>0</v>
      </c>
      <c r="H37" s="287">
        <v>0</v>
      </c>
    </row>
    <row r="38" spans="1:8" ht="15.75">
      <c r="A38" s="40">
        <v>28</v>
      </c>
      <c r="B38" s="44" t="s">
        <v>223</v>
      </c>
      <c r="C38" s="283">
        <v>1387399861.49</v>
      </c>
      <c r="D38" s="288">
        <v>0</v>
      </c>
      <c r="E38" s="284">
        <v>1387399861.49</v>
      </c>
      <c r="F38" s="285">
        <v>1103347167.9263306</v>
      </c>
      <c r="G38" s="290">
        <v>0</v>
      </c>
      <c r="H38" s="287">
        <v>1103347167.9263306</v>
      </c>
    </row>
    <row r="39" spans="1:8" ht="15.75">
      <c r="A39" s="40">
        <v>29</v>
      </c>
      <c r="B39" s="44" t="s">
        <v>239</v>
      </c>
      <c r="C39" s="283">
        <v>86578342.960000008</v>
      </c>
      <c r="D39" s="288">
        <v>0</v>
      </c>
      <c r="E39" s="284">
        <v>86578342.960000008</v>
      </c>
      <c r="F39" s="285">
        <v>64889518.829999998</v>
      </c>
      <c r="G39" s="290">
        <v>0</v>
      </c>
      <c r="H39" s="287">
        <v>64889518.829999998</v>
      </c>
    </row>
    <row r="40" spans="1:8" ht="15.75">
      <c r="A40" s="40">
        <v>30</v>
      </c>
      <c r="B40" s="46" t="s">
        <v>224</v>
      </c>
      <c r="C40" s="283">
        <v>2019229948.6800001</v>
      </c>
      <c r="D40" s="288">
        <v>0</v>
      </c>
      <c r="E40" s="284">
        <v>2019229948.6800001</v>
      </c>
      <c r="F40" s="285">
        <v>1734873618.1270857</v>
      </c>
      <c r="G40" s="290">
        <v>0</v>
      </c>
      <c r="H40" s="287">
        <v>1734873618.1270857</v>
      </c>
    </row>
    <row r="41" spans="1:8" ht="16.5" thickBot="1">
      <c r="A41" s="47">
        <v>31</v>
      </c>
      <c r="B41" s="48" t="s">
        <v>240</v>
      </c>
      <c r="C41" s="292">
        <v>7537203823.4800014</v>
      </c>
      <c r="D41" s="292">
        <v>10158850480.98</v>
      </c>
      <c r="E41" s="292">
        <v>17696054304.459999</v>
      </c>
      <c r="F41" s="292">
        <v>6102877858.8784876</v>
      </c>
      <c r="G41" s="292">
        <v>7957922307.0835009</v>
      </c>
      <c r="H41" s="293">
        <v>14060800165.961988</v>
      </c>
    </row>
    <row r="43" spans="1:8">
      <c r="B43" s="49"/>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C40" activePane="bottomRight" state="frozen"/>
      <selection pane="topRight" activeCell="B1" sqref="B1"/>
      <selection pane="bottomLeft" activeCell="A6" sqref="A6"/>
      <selection pane="bottomRight" activeCell="E67" sqref="E67"/>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1"/>
  </cols>
  <sheetData>
    <row r="1" spans="1:8" ht="15.75">
      <c r="A1" s="16" t="s">
        <v>231</v>
      </c>
      <c r="B1" s="15" t="str">
        <f>Info!C2</f>
        <v>სს თიბისი ბანკი</v>
      </c>
      <c r="C1" s="15"/>
    </row>
    <row r="2" spans="1:8" ht="15.75">
      <c r="A2" s="16" t="s">
        <v>232</v>
      </c>
      <c r="B2" s="15" t="s">
        <v>939</v>
      </c>
      <c r="C2" s="28"/>
      <c r="D2" s="17"/>
      <c r="E2" s="17"/>
      <c r="F2" s="17"/>
      <c r="G2" s="17"/>
      <c r="H2" s="17"/>
    </row>
    <row r="3" spans="1:8" ht="15.75">
      <c r="A3" s="16"/>
      <c r="B3" s="15"/>
      <c r="C3" s="28"/>
      <c r="D3" s="17"/>
      <c r="E3" s="17"/>
      <c r="F3" s="17"/>
      <c r="G3" s="17"/>
      <c r="H3" s="17"/>
    </row>
    <row r="4" spans="1:8" ht="16.5" thickBot="1">
      <c r="A4" s="50" t="s">
        <v>655</v>
      </c>
      <c r="B4" s="29" t="s">
        <v>265</v>
      </c>
      <c r="C4" s="36"/>
      <c r="D4" s="36"/>
      <c r="E4" s="36"/>
      <c r="F4" s="50"/>
      <c r="G4" s="50"/>
      <c r="H4" s="51" t="s">
        <v>135</v>
      </c>
    </row>
    <row r="5" spans="1:8" ht="15.75">
      <c r="A5" s="131"/>
      <c r="B5" s="132"/>
      <c r="C5" s="550" t="s">
        <v>237</v>
      </c>
      <c r="D5" s="551"/>
      <c r="E5" s="552"/>
      <c r="F5" s="550" t="s">
        <v>238</v>
      </c>
      <c r="G5" s="551"/>
      <c r="H5" s="553"/>
    </row>
    <row r="6" spans="1:8">
      <c r="A6" s="133" t="s">
        <v>32</v>
      </c>
      <c r="B6" s="52"/>
      <c r="C6" s="53" t="s">
        <v>33</v>
      </c>
      <c r="D6" s="53" t="s">
        <v>138</v>
      </c>
      <c r="E6" s="53" t="s">
        <v>74</v>
      </c>
      <c r="F6" s="53" t="s">
        <v>33</v>
      </c>
      <c r="G6" s="53" t="s">
        <v>138</v>
      </c>
      <c r="H6" s="134" t="s">
        <v>74</v>
      </c>
    </row>
    <row r="7" spans="1:8">
      <c r="A7" s="135"/>
      <c r="B7" s="55" t="s">
        <v>134</v>
      </c>
      <c r="C7" s="56"/>
      <c r="D7" s="56"/>
      <c r="E7" s="56"/>
      <c r="F7" s="56"/>
      <c r="G7" s="56"/>
      <c r="H7" s="136"/>
    </row>
    <row r="8" spans="1:8" ht="15.75">
      <c r="A8" s="135">
        <v>1</v>
      </c>
      <c r="B8" s="57" t="s">
        <v>139</v>
      </c>
      <c r="C8" s="294">
        <v>7660151.96</v>
      </c>
      <c r="D8" s="294">
        <v>12687381.380000001</v>
      </c>
      <c r="E8" s="284">
        <v>20347533.34</v>
      </c>
      <c r="F8" s="294">
        <v>6577574.4800000004</v>
      </c>
      <c r="G8" s="294">
        <v>10115770.560000001</v>
      </c>
      <c r="H8" s="295">
        <v>16693345.040000001</v>
      </c>
    </row>
    <row r="9" spans="1:8" ht="15.75">
      <c r="A9" s="135">
        <v>2</v>
      </c>
      <c r="B9" s="57" t="s">
        <v>140</v>
      </c>
      <c r="C9" s="296">
        <v>448027762.43000001</v>
      </c>
      <c r="D9" s="296">
        <v>354003321.71999997</v>
      </c>
      <c r="E9" s="284">
        <v>802031084.14999998</v>
      </c>
      <c r="F9" s="296">
        <v>406545459.97999996</v>
      </c>
      <c r="G9" s="296">
        <v>316488214.07000005</v>
      </c>
      <c r="H9" s="295">
        <v>723033674.04999995</v>
      </c>
    </row>
    <row r="10" spans="1:8" ht="15.75">
      <c r="A10" s="135">
        <v>2.1</v>
      </c>
      <c r="B10" s="58" t="s">
        <v>141</v>
      </c>
      <c r="C10" s="294">
        <v>0.53</v>
      </c>
      <c r="D10" s="294">
        <v>0</v>
      </c>
      <c r="E10" s="284">
        <v>0.53</v>
      </c>
      <c r="F10" s="294">
        <v>0</v>
      </c>
      <c r="G10" s="294">
        <v>0</v>
      </c>
      <c r="H10" s="295">
        <v>0</v>
      </c>
    </row>
    <row r="11" spans="1:8" ht="15.75">
      <c r="A11" s="135">
        <v>2.2000000000000002</v>
      </c>
      <c r="B11" s="58" t="s">
        <v>142</v>
      </c>
      <c r="C11" s="294">
        <v>80749317.279999986</v>
      </c>
      <c r="D11" s="294">
        <v>78457864.620000005</v>
      </c>
      <c r="E11" s="284">
        <v>159207181.89999998</v>
      </c>
      <c r="F11" s="294">
        <v>52082345.779999994</v>
      </c>
      <c r="G11" s="294">
        <v>67150063.659999982</v>
      </c>
      <c r="H11" s="295">
        <v>119232409.43999997</v>
      </c>
    </row>
    <row r="12" spans="1:8" ht="15.75">
      <c r="A12" s="135">
        <v>2.2999999999999998</v>
      </c>
      <c r="B12" s="58" t="s">
        <v>143</v>
      </c>
      <c r="C12" s="294">
        <v>17601763.59</v>
      </c>
      <c r="D12" s="294">
        <v>39883203.82</v>
      </c>
      <c r="E12" s="284">
        <v>57484967.409999996</v>
      </c>
      <c r="F12" s="294">
        <v>7457887.2600000007</v>
      </c>
      <c r="G12" s="294">
        <v>31410358.09</v>
      </c>
      <c r="H12" s="295">
        <v>38868245.350000001</v>
      </c>
    </row>
    <row r="13" spans="1:8" ht="15.75">
      <c r="A13" s="135">
        <v>2.4</v>
      </c>
      <c r="B13" s="58" t="s">
        <v>144</v>
      </c>
      <c r="C13" s="294">
        <v>3894040.29</v>
      </c>
      <c r="D13" s="294">
        <v>4070489.66</v>
      </c>
      <c r="E13" s="284">
        <v>7964529.9500000002</v>
      </c>
      <c r="F13" s="294">
        <v>6549719.6600000001</v>
      </c>
      <c r="G13" s="294">
        <v>7452810.2299999995</v>
      </c>
      <c r="H13" s="295">
        <v>14002529.890000001</v>
      </c>
    </row>
    <row r="14" spans="1:8" ht="15.75">
      <c r="A14" s="135">
        <v>2.5</v>
      </c>
      <c r="B14" s="58" t="s">
        <v>145</v>
      </c>
      <c r="C14" s="294">
        <v>4567039.09</v>
      </c>
      <c r="D14" s="294">
        <v>12579233.949999999</v>
      </c>
      <c r="E14" s="284">
        <v>17146273.039999999</v>
      </c>
      <c r="F14" s="294">
        <v>8021616.9900000002</v>
      </c>
      <c r="G14" s="294">
        <v>13955300.529999999</v>
      </c>
      <c r="H14" s="295">
        <v>21976917.52</v>
      </c>
    </row>
    <row r="15" spans="1:8" ht="15.75">
      <c r="A15" s="135">
        <v>2.6</v>
      </c>
      <c r="B15" s="58" t="s">
        <v>146</v>
      </c>
      <c r="C15" s="294">
        <v>12775980.279999999</v>
      </c>
      <c r="D15" s="294">
        <v>24440610.41</v>
      </c>
      <c r="E15" s="284">
        <v>37216590.689999998</v>
      </c>
      <c r="F15" s="294">
        <v>11806803.859999999</v>
      </c>
      <c r="G15" s="294">
        <v>20477727.360000003</v>
      </c>
      <c r="H15" s="295">
        <v>32284531.220000003</v>
      </c>
    </row>
    <row r="16" spans="1:8" ht="15.75">
      <c r="A16" s="135">
        <v>2.7</v>
      </c>
      <c r="B16" s="58" t="s">
        <v>147</v>
      </c>
      <c r="C16" s="294">
        <v>6414131.5999999996</v>
      </c>
      <c r="D16" s="294">
        <v>9668053.6600000001</v>
      </c>
      <c r="E16" s="284">
        <v>16082185.26</v>
      </c>
      <c r="F16" s="294">
        <v>7805570.8699999992</v>
      </c>
      <c r="G16" s="294">
        <v>13467591.27</v>
      </c>
      <c r="H16" s="295">
        <v>21273162.140000001</v>
      </c>
    </row>
    <row r="17" spans="1:8" ht="15.75">
      <c r="A17" s="135">
        <v>2.8</v>
      </c>
      <c r="B17" s="58" t="s">
        <v>148</v>
      </c>
      <c r="C17" s="294">
        <v>316336553.69999999</v>
      </c>
      <c r="D17" s="294">
        <v>159748605.22</v>
      </c>
      <c r="E17" s="284">
        <v>476085158.91999996</v>
      </c>
      <c r="F17" s="294">
        <v>311120765.22000003</v>
      </c>
      <c r="G17" s="294">
        <v>139462743.94</v>
      </c>
      <c r="H17" s="295">
        <v>450583509.16000003</v>
      </c>
    </row>
    <row r="18" spans="1:8" ht="15.75">
      <c r="A18" s="135">
        <v>2.9</v>
      </c>
      <c r="B18" s="58" t="s">
        <v>149</v>
      </c>
      <c r="C18" s="294">
        <v>5688936.0700000003</v>
      </c>
      <c r="D18" s="294">
        <v>25155260.379999999</v>
      </c>
      <c r="E18" s="284">
        <v>30844196.449999999</v>
      </c>
      <c r="F18" s="294">
        <v>1700750.34</v>
      </c>
      <c r="G18" s="294">
        <v>23111618.990000002</v>
      </c>
      <c r="H18" s="295">
        <v>24812369.330000002</v>
      </c>
    </row>
    <row r="19" spans="1:8" ht="15.75">
      <c r="A19" s="135">
        <v>3</v>
      </c>
      <c r="B19" s="57" t="s">
        <v>150</v>
      </c>
      <c r="C19" s="294">
        <v>16443475.289999999</v>
      </c>
      <c r="D19" s="294">
        <v>2534931.4500000002</v>
      </c>
      <c r="E19" s="284">
        <v>18978406.739999998</v>
      </c>
      <c r="F19" s="294">
        <v>19417504.93</v>
      </c>
      <c r="G19" s="294">
        <v>2556377.0499999998</v>
      </c>
      <c r="H19" s="295">
        <v>21973881.98</v>
      </c>
    </row>
    <row r="20" spans="1:8" ht="15.75">
      <c r="A20" s="135">
        <v>4</v>
      </c>
      <c r="B20" s="57" t="s">
        <v>151</v>
      </c>
      <c r="C20" s="294">
        <v>91751456.810000002</v>
      </c>
      <c r="D20" s="294">
        <v>3798943.06</v>
      </c>
      <c r="E20" s="284">
        <v>95550399.870000005</v>
      </c>
      <c r="F20" s="294">
        <v>70636927.469999999</v>
      </c>
      <c r="G20" s="294">
        <v>448907.8</v>
      </c>
      <c r="H20" s="295">
        <v>71085835.269999996</v>
      </c>
    </row>
    <row r="21" spans="1:8" ht="15.75">
      <c r="A21" s="135">
        <v>5</v>
      </c>
      <c r="B21" s="57" t="s">
        <v>152</v>
      </c>
      <c r="C21" s="294">
        <v>0</v>
      </c>
      <c r="D21" s="294">
        <v>0</v>
      </c>
      <c r="E21" s="284">
        <v>0</v>
      </c>
      <c r="F21" s="294">
        <v>0</v>
      </c>
      <c r="G21" s="294">
        <v>0</v>
      </c>
      <c r="H21" s="295">
        <v>0</v>
      </c>
    </row>
    <row r="22" spans="1:8" ht="15.75">
      <c r="A22" s="135">
        <v>6</v>
      </c>
      <c r="B22" s="59" t="s">
        <v>153</v>
      </c>
      <c r="C22" s="296">
        <v>563882846.49000001</v>
      </c>
      <c r="D22" s="296">
        <v>373024577.60999995</v>
      </c>
      <c r="E22" s="284">
        <v>936907424.0999999</v>
      </c>
      <c r="F22" s="296">
        <v>503177466.86000001</v>
      </c>
      <c r="G22" s="296">
        <v>329609269.48000008</v>
      </c>
      <c r="H22" s="295">
        <v>832786736.34000015</v>
      </c>
    </row>
    <row r="23" spans="1:8" ht="15.75">
      <c r="A23" s="135"/>
      <c r="B23" s="55" t="s">
        <v>132</v>
      </c>
      <c r="C23" s="294"/>
      <c r="D23" s="294"/>
      <c r="E23" s="283"/>
      <c r="F23" s="294"/>
      <c r="G23" s="294"/>
      <c r="H23" s="297"/>
    </row>
    <row r="24" spans="1:8" ht="15.75">
      <c r="A24" s="135">
        <v>7</v>
      </c>
      <c r="B24" s="57" t="s">
        <v>154</v>
      </c>
      <c r="C24" s="294">
        <v>75521279.920000002</v>
      </c>
      <c r="D24" s="294">
        <v>24703498.629999999</v>
      </c>
      <c r="E24" s="284">
        <v>100224778.55</v>
      </c>
      <c r="F24" s="294">
        <v>68085639.969999999</v>
      </c>
      <c r="G24" s="294">
        <v>22402020.370000001</v>
      </c>
      <c r="H24" s="295">
        <v>90487660.340000004</v>
      </c>
    </row>
    <row r="25" spans="1:8" ht="15.75">
      <c r="A25" s="135">
        <v>8</v>
      </c>
      <c r="B25" s="57" t="s">
        <v>155</v>
      </c>
      <c r="C25" s="294">
        <v>71900879.060000002</v>
      </c>
      <c r="D25" s="294">
        <v>68645065.900000006</v>
      </c>
      <c r="E25" s="284">
        <v>140545944.96000001</v>
      </c>
      <c r="F25" s="294">
        <v>48233082.869999997</v>
      </c>
      <c r="G25" s="294">
        <v>66680969.5</v>
      </c>
      <c r="H25" s="295">
        <v>114914052.37</v>
      </c>
    </row>
    <row r="26" spans="1:8" ht="15.75">
      <c r="A26" s="135">
        <v>9</v>
      </c>
      <c r="B26" s="57" t="s">
        <v>156</v>
      </c>
      <c r="C26" s="294">
        <v>6719120.4000000004</v>
      </c>
      <c r="D26" s="294">
        <v>2567127.7400000002</v>
      </c>
      <c r="E26" s="284">
        <v>9286248.1400000006</v>
      </c>
      <c r="F26" s="294">
        <v>4259961.9400000004</v>
      </c>
      <c r="G26" s="294">
        <v>722471.22</v>
      </c>
      <c r="H26" s="295">
        <v>4982433.16</v>
      </c>
    </row>
    <row r="27" spans="1:8" ht="15.75">
      <c r="A27" s="135">
        <v>10</v>
      </c>
      <c r="B27" s="57" t="s">
        <v>157</v>
      </c>
      <c r="C27" s="294">
        <v>0</v>
      </c>
      <c r="D27" s="294">
        <v>40740940.560000002</v>
      </c>
      <c r="E27" s="284">
        <v>40740940.560000002</v>
      </c>
      <c r="F27" s="294">
        <v>0</v>
      </c>
      <c r="G27" s="294">
        <v>0</v>
      </c>
      <c r="H27" s="295">
        <v>0</v>
      </c>
    </row>
    <row r="28" spans="1:8" ht="15.75">
      <c r="A28" s="135">
        <v>11</v>
      </c>
      <c r="B28" s="57" t="s">
        <v>158</v>
      </c>
      <c r="C28" s="294">
        <v>69619961.569999993</v>
      </c>
      <c r="D28" s="294">
        <v>105843243.77</v>
      </c>
      <c r="E28" s="284">
        <v>175463205.33999997</v>
      </c>
      <c r="F28" s="294">
        <v>68811854.390000001</v>
      </c>
      <c r="G28" s="294">
        <v>79822308.530000001</v>
      </c>
      <c r="H28" s="295">
        <v>148634162.92000002</v>
      </c>
    </row>
    <row r="29" spans="1:8" ht="15.75">
      <c r="A29" s="135">
        <v>12</v>
      </c>
      <c r="B29" s="57" t="s">
        <v>159</v>
      </c>
      <c r="C29" s="294">
        <v>1130177.18</v>
      </c>
      <c r="D29" s="294">
        <v>1159.3599999999999</v>
      </c>
      <c r="E29" s="284">
        <v>1131336.54</v>
      </c>
      <c r="F29" s="294">
        <v>737835.14</v>
      </c>
      <c r="G29" s="294">
        <v>26.71</v>
      </c>
      <c r="H29" s="295">
        <v>737861.85</v>
      </c>
    </row>
    <row r="30" spans="1:8" ht="15.75">
      <c r="A30" s="135">
        <v>13</v>
      </c>
      <c r="B30" s="60" t="s">
        <v>160</v>
      </c>
      <c r="C30" s="296">
        <v>224891418.13000003</v>
      </c>
      <c r="D30" s="296">
        <v>242501035.95999998</v>
      </c>
      <c r="E30" s="284">
        <v>467392454.09000003</v>
      </c>
      <c r="F30" s="296">
        <v>190128374.31</v>
      </c>
      <c r="G30" s="296">
        <v>169627796.33000001</v>
      </c>
      <c r="H30" s="295">
        <v>359756170.63999999</v>
      </c>
    </row>
    <row r="31" spans="1:8" ht="15.75">
      <c r="A31" s="135">
        <v>14</v>
      </c>
      <c r="B31" s="60" t="s">
        <v>161</v>
      </c>
      <c r="C31" s="296">
        <v>338991428.36000001</v>
      </c>
      <c r="D31" s="296">
        <v>130523541.64999998</v>
      </c>
      <c r="E31" s="284">
        <v>469514970.00999999</v>
      </c>
      <c r="F31" s="296">
        <v>313049092.55000001</v>
      </c>
      <c r="G31" s="296">
        <v>159981473.15000007</v>
      </c>
      <c r="H31" s="295">
        <v>473030565.70000005</v>
      </c>
    </row>
    <row r="32" spans="1:8">
      <c r="A32" s="135"/>
      <c r="B32" s="55"/>
      <c r="C32" s="298"/>
      <c r="D32" s="298"/>
      <c r="E32" s="298"/>
      <c r="F32" s="298"/>
      <c r="G32" s="298"/>
      <c r="H32" s="299"/>
    </row>
    <row r="33" spans="1:8" ht="15.75">
      <c r="A33" s="135"/>
      <c r="B33" s="55" t="s">
        <v>162</v>
      </c>
      <c r="C33" s="294"/>
      <c r="D33" s="294"/>
      <c r="E33" s="283"/>
      <c r="F33" s="294"/>
      <c r="G33" s="294"/>
      <c r="H33" s="297"/>
    </row>
    <row r="34" spans="1:8" ht="15.75">
      <c r="A34" s="135">
        <v>15</v>
      </c>
      <c r="B34" s="54" t="s">
        <v>133</v>
      </c>
      <c r="C34" s="300">
        <v>119297196.45</v>
      </c>
      <c r="D34" s="300">
        <v>7727785.3799999952</v>
      </c>
      <c r="E34" s="284">
        <v>127024981.83</v>
      </c>
      <c r="F34" s="300">
        <v>136207827.67999998</v>
      </c>
      <c r="G34" s="300">
        <v>8033405.5910999998</v>
      </c>
      <c r="H34" s="295">
        <v>144241233.27109998</v>
      </c>
    </row>
    <row r="35" spans="1:8" ht="15.75">
      <c r="A35" s="135">
        <v>15.1</v>
      </c>
      <c r="B35" s="58" t="s">
        <v>163</v>
      </c>
      <c r="C35" s="294">
        <v>152661048.56</v>
      </c>
      <c r="D35" s="294">
        <v>64987195.079999998</v>
      </c>
      <c r="E35" s="284">
        <v>217648243.63999999</v>
      </c>
      <c r="F35" s="294">
        <v>167785088.66999999</v>
      </c>
      <c r="G35" s="294">
        <v>47292136.3618</v>
      </c>
      <c r="H35" s="295">
        <v>215077225.03179997</v>
      </c>
    </row>
    <row r="36" spans="1:8" ht="15.75">
      <c r="A36" s="135">
        <v>15.2</v>
      </c>
      <c r="B36" s="58" t="s">
        <v>164</v>
      </c>
      <c r="C36" s="294">
        <v>33363852.109999999</v>
      </c>
      <c r="D36" s="294">
        <v>57259409.700000003</v>
      </c>
      <c r="E36" s="284">
        <v>90623261.810000002</v>
      </c>
      <c r="F36" s="294">
        <v>31577260.989999998</v>
      </c>
      <c r="G36" s="294">
        <v>39258730.7707</v>
      </c>
      <c r="H36" s="295">
        <v>70835991.760700002</v>
      </c>
    </row>
    <row r="37" spans="1:8" ht="15.75">
      <c r="A37" s="135">
        <v>16</v>
      </c>
      <c r="B37" s="57" t="s">
        <v>165</v>
      </c>
      <c r="C37" s="294">
        <v>210792.08</v>
      </c>
      <c r="D37" s="294">
        <v>0</v>
      </c>
      <c r="E37" s="284">
        <v>210792.08</v>
      </c>
      <c r="F37" s="294">
        <v>0</v>
      </c>
      <c r="G37" s="294">
        <v>0</v>
      </c>
      <c r="H37" s="295">
        <v>0</v>
      </c>
    </row>
    <row r="38" spans="1:8" ht="15.75">
      <c r="A38" s="135">
        <v>17</v>
      </c>
      <c r="B38" s="57" t="s">
        <v>166</v>
      </c>
      <c r="C38" s="294">
        <v>0</v>
      </c>
      <c r="D38" s="294">
        <v>0</v>
      </c>
      <c r="E38" s="284">
        <v>0</v>
      </c>
      <c r="F38" s="294">
        <v>0</v>
      </c>
      <c r="G38" s="294">
        <v>0</v>
      </c>
      <c r="H38" s="295">
        <v>0</v>
      </c>
    </row>
    <row r="39" spans="1:8" ht="15.75">
      <c r="A39" s="135">
        <v>18</v>
      </c>
      <c r="B39" s="57" t="s">
        <v>167</v>
      </c>
      <c r="C39" s="294">
        <v>146592.73000000001</v>
      </c>
      <c r="D39" s="294">
        <v>2534.94</v>
      </c>
      <c r="E39" s="284">
        <v>149127.67000000001</v>
      </c>
      <c r="F39" s="294">
        <v>7481.16</v>
      </c>
      <c r="G39" s="294">
        <v>-380.56</v>
      </c>
      <c r="H39" s="295">
        <v>7100.5999999999995</v>
      </c>
    </row>
    <row r="40" spans="1:8" ht="15.75">
      <c r="A40" s="135">
        <v>19</v>
      </c>
      <c r="B40" s="57" t="s">
        <v>168</v>
      </c>
      <c r="C40" s="294">
        <v>131837827.34999999</v>
      </c>
      <c r="D40" s="294">
        <v>0</v>
      </c>
      <c r="E40" s="284">
        <v>131837827.34999999</v>
      </c>
      <c r="F40" s="294">
        <v>68539817.629999995</v>
      </c>
      <c r="G40" s="294">
        <v>0</v>
      </c>
      <c r="H40" s="295">
        <v>68539817.629999995</v>
      </c>
    </row>
    <row r="41" spans="1:8" ht="15.75">
      <c r="A41" s="135">
        <v>20</v>
      </c>
      <c r="B41" s="57" t="s">
        <v>169</v>
      </c>
      <c r="C41" s="294">
        <v>-41862817.93</v>
      </c>
      <c r="D41" s="294">
        <v>0</v>
      </c>
      <c r="E41" s="284">
        <v>-41862817.93</v>
      </c>
      <c r="F41" s="294">
        <v>4592865.4250508808</v>
      </c>
      <c r="G41" s="294">
        <v>0</v>
      </c>
      <c r="H41" s="295">
        <v>4592865.4250508808</v>
      </c>
    </row>
    <row r="42" spans="1:8" ht="15.75">
      <c r="A42" s="135">
        <v>21</v>
      </c>
      <c r="B42" s="57" t="s">
        <v>170</v>
      </c>
      <c r="C42" s="294">
        <v>2758447.92</v>
      </c>
      <c r="D42" s="294">
        <v>0</v>
      </c>
      <c r="E42" s="284">
        <v>2758447.92</v>
      </c>
      <c r="F42" s="294">
        <v>1609027.24</v>
      </c>
      <c r="G42" s="294">
        <v>0</v>
      </c>
      <c r="H42" s="295">
        <v>1609027.24</v>
      </c>
    </row>
    <row r="43" spans="1:8" ht="15.75">
      <c r="A43" s="135">
        <v>22</v>
      </c>
      <c r="B43" s="57" t="s">
        <v>171</v>
      </c>
      <c r="C43" s="294">
        <v>12284053.48</v>
      </c>
      <c r="D43" s="294">
        <v>15825950.5</v>
      </c>
      <c r="E43" s="284">
        <v>28110003.98</v>
      </c>
      <c r="F43" s="294">
        <v>5035876.6500000004</v>
      </c>
      <c r="G43" s="294">
        <v>14513281.27</v>
      </c>
      <c r="H43" s="295">
        <v>19549157.920000002</v>
      </c>
    </row>
    <row r="44" spans="1:8" ht="15.75">
      <c r="A44" s="135">
        <v>23</v>
      </c>
      <c r="B44" s="57" t="s">
        <v>172</v>
      </c>
      <c r="C44" s="294">
        <v>13768627.810000001</v>
      </c>
      <c r="D44" s="294">
        <v>2989479.29</v>
      </c>
      <c r="E44" s="284">
        <v>16758107.100000001</v>
      </c>
      <c r="F44" s="294">
        <v>11173160.289999999</v>
      </c>
      <c r="G44" s="294">
        <v>2837236.04</v>
      </c>
      <c r="H44" s="295">
        <v>14010396.329999998</v>
      </c>
    </row>
    <row r="45" spans="1:8" ht="15.75">
      <c r="A45" s="135">
        <v>24</v>
      </c>
      <c r="B45" s="60" t="s">
        <v>173</v>
      </c>
      <c r="C45" s="296">
        <v>238440719.88999999</v>
      </c>
      <c r="D45" s="296">
        <v>26545750.109999996</v>
      </c>
      <c r="E45" s="284">
        <v>264986469.99999997</v>
      </c>
      <c r="F45" s="296">
        <v>227166056.07505086</v>
      </c>
      <c r="G45" s="296">
        <v>25383542.3411</v>
      </c>
      <c r="H45" s="295">
        <v>252549598.41615087</v>
      </c>
    </row>
    <row r="46" spans="1:8">
      <c r="A46" s="135"/>
      <c r="B46" s="55" t="s">
        <v>174</v>
      </c>
      <c r="C46" s="294"/>
      <c r="D46" s="294"/>
      <c r="E46" s="294"/>
      <c r="F46" s="294"/>
      <c r="G46" s="294"/>
      <c r="H46" s="301"/>
    </row>
    <row r="47" spans="1:8" ht="15.75">
      <c r="A47" s="135">
        <v>25</v>
      </c>
      <c r="B47" s="57" t="s">
        <v>175</v>
      </c>
      <c r="C47" s="294">
        <v>8863863.5899999999</v>
      </c>
      <c r="D47" s="294">
        <v>6756302.6900000004</v>
      </c>
      <c r="E47" s="284">
        <v>15620166.280000001</v>
      </c>
      <c r="F47" s="294">
        <v>17909120.91</v>
      </c>
      <c r="G47" s="294">
        <v>3541542.06</v>
      </c>
      <c r="H47" s="295">
        <v>21450662.969999999</v>
      </c>
    </row>
    <row r="48" spans="1:8" ht="15.75">
      <c r="A48" s="135">
        <v>26</v>
      </c>
      <c r="B48" s="57" t="s">
        <v>176</v>
      </c>
      <c r="C48" s="294">
        <v>17087317.370000001</v>
      </c>
      <c r="D48" s="294">
        <v>13632505.699999999</v>
      </c>
      <c r="E48" s="284">
        <v>30719823.07</v>
      </c>
      <c r="F48" s="294">
        <v>15834322.390000001</v>
      </c>
      <c r="G48" s="294">
        <v>3130205.26</v>
      </c>
      <c r="H48" s="295">
        <v>18964527.649999999</v>
      </c>
    </row>
    <row r="49" spans="1:9" ht="15.75">
      <c r="A49" s="135">
        <v>27</v>
      </c>
      <c r="B49" s="57" t="s">
        <v>177</v>
      </c>
      <c r="C49" s="294">
        <v>161666628.97999999</v>
      </c>
      <c r="D49" s="294">
        <v>0</v>
      </c>
      <c r="E49" s="284">
        <v>161666628.97999999</v>
      </c>
      <c r="F49" s="294">
        <v>157394571.10377499</v>
      </c>
      <c r="G49" s="294">
        <v>0</v>
      </c>
      <c r="H49" s="295">
        <v>157394571.10377499</v>
      </c>
    </row>
    <row r="50" spans="1:9" ht="15.75">
      <c r="A50" s="135">
        <v>28</v>
      </c>
      <c r="B50" s="57" t="s">
        <v>315</v>
      </c>
      <c r="C50" s="294">
        <v>4270671.8499999996</v>
      </c>
      <c r="D50" s="294">
        <v>0</v>
      </c>
      <c r="E50" s="284">
        <v>4270671.8499999996</v>
      </c>
      <c r="F50" s="294">
        <v>3873113.26</v>
      </c>
      <c r="G50" s="294">
        <v>0</v>
      </c>
      <c r="H50" s="295">
        <v>3873113.26</v>
      </c>
    </row>
    <row r="51" spans="1:9" ht="15.75">
      <c r="A51" s="135">
        <v>29</v>
      </c>
      <c r="B51" s="57" t="s">
        <v>178</v>
      </c>
      <c r="C51" s="294">
        <v>42599555.240000002</v>
      </c>
      <c r="D51" s="294">
        <v>0</v>
      </c>
      <c r="E51" s="284">
        <v>42599555.240000002</v>
      </c>
      <c r="F51" s="294">
        <v>28739698.390000001</v>
      </c>
      <c r="G51" s="294">
        <v>0</v>
      </c>
      <c r="H51" s="295">
        <v>28739698.390000001</v>
      </c>
    </row>
    <row r="52" spans="1:9" ht="15.75">
      <c r="A52" s="135">
        <v>30</v>
      </c>
      <c r="B52" s="57" t="s">
        <v>179</v>
      </c>
      <c r="C52" s="294">
        <v>40655741.289999999</v>
      </c>
      <c r="D52" s="294">
        <v>15699653.060000001</v>
      </c>
      <c r="E52" s="284">
        <v>56355394.350000001</v>
      </c>
      <c r="F52" s="294">
        <v>44171481.590000004</v>
      </c>
      <c r="G52" s="294">
        <v>1571262.83</v>
      </c>
      <c r="H52" s="295">
        <v>45742744.420000002</v>
      </c>
    </row>
    <row r="53" spans="1:9" ht="15.75">
      <c r="A53" s="135">
        <v>31</v>
      </c>
      <c r="B53" s="60" t="s">
        <v>180</v>
      </c>
      <c r="C53" s="296">
        <v>275143778.31999999</v>
      </c>
      <c r="D53" s="296">
        <v>36088461.450000003</v>
      </c>
      <c r="E53" s="284">
        <v>311232239.76999998</v>
      </c>
      <c r="F53" s="296">
        <v>267922307.64377496</v>
      </c>
      <c r="G53" s="296">
        <v>8243010.1500000004</v>
      </c>
      <c r="H53" s="295">
        <v>276165317.79377496</v>
      </c>
    </row>
    <row r="54" spans="1:9" ht="15.75">
      <c r="A54" s="135">
        <v>32</v>
      </c>
      <c r="B54" s="60" t="s">
        <v>181</v>
      </c>
      <c r="C54" s="296">
        <v>-36703058.430000007</v>
      </c>
      <c r="D54" s="296">
        <v>-9542711.3400000073</v>
      </c>
      <c r="E54" s="284">
        <v>-46245769.770000011</v>
      </c>
      <c r="F54" s="296">
        <v>-40756251.568724096</v>
      </c>
      <c r="G54" s="296">
        <v>17140532.191100001</v>
      </c>
      <c r="H54" s="295">
        <v>-23615719.377624094</v>
      </c>
    </row>
    <row r="55" spans="1:9">
      <c r="A55" s="135"/>
      <c r="B55" s="55"/>
      <c r="C55" s="298"/>
      <c r="D55" s="298"/>
      <c r="E55" s="298"/>
      <c r="F55" s="298"/>
      <c r="G55" s="298"/>
      <c r="H55" s="299"/>
    </row>
    <row r="56" spans="1:9" ht="15.75">
      <c r="A56" s="135">
        <v>33</v>
      </c>
      <c r="B56" s="60" t="s">
        <v>182</v>
      </c>
      <c r="C56" s="296">
        <v>302288369.93000001</v>
      </c>
      <c r="D56" s="296">
        <v>120980830.30999997</v>
      </c>
      <c r="E56" s="284">
        <v>423269200.24000001</v>
      </c>
      <c r="F56" s="296">
        <v>272292840.98127592</v>
      </c>
      <c r="G56" s="296">
        <v>177122005.34110007</v>
      </c>
      <c r="H56" s="295">
        <v>449414846.32237601</v>
      </c>
    </row>
    <row r="57" spans="1:9">
      <c r="A57" s="135"/>
      <c r="B57" s="55"/>
      <c r="C57" s="298"/>
      <c r="D57" s="298"/>
      <c r="E57" s="298"/>
      <c r="F57" s="298"/>
      <c r="G57" s="298"/>
      <c r="H57" s="299"/>
    </row>
    <row r="58" spans="1:9" ht="15.75">
      <c r="A58" s="135">
        <v>34</v>
      </c>
      <c r="B58" s="57" t="s">
        <v>183</v>
      </c>
      <c r="C58" s="294">
        <v>122111162.40000001</v>
      </c>
      <c r="D58" s="294">
        <v>0</v>
      </c>
      <c r="E58" s="284">
        <v>122111162.40000001</v>
      </c>
      <c r="F58" s="294">
        <v>118334508.81099445</v>
      </c>
      <c r="G58" s="294">
        <v>0</v>
      </c>
      <c r="H58" s="295">
        <v>118334508.81099445</v>
      </c>
    </row>
    <row r="59" spans="1:9" s="216" customFormat="1" ht="15.75">
      <c r="A59" s="135">
        <v>35</v>
      </c>
      <c r="B59" s="54" t="s">
        <v>184</v>
      </c>
      <c r="C59" s="302">
        <v>959112.92</v>
      </c>
      <c r="D59" s="302">
        <v>0</v>
      </c>
      <c r="E59" s="303">
        <v>959112.92</v>
      </c>
      <c r="F59" s="304">
        <v>367437.67</v>
      </c>
      <c r="G59" s="304">
        <v>0</v>
      </c>
      <c r="H59" s="305">
        <v>367437.67</v>
      </c>
      <c r="I59" s="215"/>
    </row>
    <row r="60" spans="1:9" ht="15.75">
      <c r="A60" s="135">
        <v>36</v>
      </c>
      <c r="B60" s="57" t="s">
        <v>185</v>
      </c>
      <c r="C60" s="294">
        <v>5236456.91</v>
      </c>
      <c r="D60" s="294">
        <v>0</v>
      </c>
      <c r="E60" s="284">
        <v>5236456.91</v>
      </c>
      <c r="F60" s="294">
        <v>13677059.415050881</v>
      </c>
      <c r="G60" s="294">
        <v>0</v>
      </c>
      <c r="H60" s="295">
        <v>13677059.415050881</v>
      </c>
    </row>
    <row r="61" spans="1:9" ht="15.75">
      <c r="A61" s="135">
        <v>37</v>
      </c>
      <c r="B61" s="60" t="s">
        <v>186</v>
      </c>
      <c r="C61" s="296">
        <v>128306732.23</v>
      </c>
      <c r="D61" s="296">
        <v>0</v>
      </c>
      <c r="E61" s="284">
        <v>128306732.23</v>
      </c>
      <c r="F61" s="296">
        <v>132379005.89604533</v>
      </c>
      <c r="G61" s="296">
        <v>0</v>
      </c>
      <c r="H61" s="295">
        <v>132379005.89604533</v>
      </c>
    </row>
    <row r="62" spans="1:9">
      <c r="A62" s="135"/>
      <c r="B62" s="61"/>
      <c r="C62" s="294"/>
      <c r="D62" s="294"/>
      <c r="E62" s="294"/>
      <c r="F62" s="294"/>
      <c r="G62" s="294"/>
      <c r="H62" s="301"/>
    </row>
    <row r="63" spans="1:9" ht="15.75">
      <c r="A63" s="135">
        <v>38</v>
      </c>
      <c r="B63" s="62" t="s">
        <v>316</v>
      </c>
      <c r="C63" s="296">
        <v>173981637.69999999</v>
      </c>
      <c r="D63" s="296">
        <v>120980830.30999997</v>
      </c>
      <c r="E63" s="284">
        <v>294962468.00999999</v>
      </c>
      <c r="F63" s="296">
        <v>139913835.08523059</v>
      </c>
      <c r="G63" s="296">
        <v>177122005.34110007</v>
      </c>
      <c r="H63" s="295">
        <v>317035840.42633069</v>
      </c>
    </row>
    <row r="64" spans="1:9" ht="15.75">
      <c r="A64" s="133">
        <v>39</v>
      </c>
      <c r="B64" s="57" t="s">
        <v>187</v>
      </c>
      <c r="C64" s="306">
        <v>26709178.550000001</v>
      </c>
      <c r="D64" s="306">
        <v>0</v>
      </c>
      <c r="E64" s="284">
        <v>26709178.550000001</v>
      </c>
      <c r="F64" s="306">
        <v>55107465.270000003</v>
      </c>
      <c r="G64" s="306">
        <v>0</v>
      </c>
      <c r="H64" s="295">
        <v>55107465.270000003</v>
      </c>
    </row>
    <row r="65" spans="1:8" ht="15.75">
      <c r="A65" s="135">
        <v>40</v>
      </c>
      <c r="B65" s="60" t="s">
        <v>188</v>
      </c>
      <c r="C65" s="296">
        <v>147272459.14999998</v>
      </c>
      <c r="D65" s="296">
        <v>120980830.30999997</v>
      </c>
      <c r="E65" s="284">
        <v>268253289.45999995</v>
      </c>
      <c r="F65" s="296">
        <v>84806369.815230578</v>
      </c>
      <c r="G65" s="296">
        <v>177122005.34110007</v>
      </c>
      <c r="H65" s="295">
        <v>261928375.15633065</v>
      </c>
    </row>
    <row r="66" spans="1:8" ht="15.75">
      <c r="A66" s="133">
        <v>41</v>
      </c>
      <c r="B66" s="57" t="s">
        <v>189</v>
      </c>
      <c r="C66" s="306">
        <v>0</v>
      </c>
      <c r="D66" s="306">
        <v>0</v>
      </c>
      <c r="E66" s="284">
        <v>0</v>
      </c>
      <c r="F66" s="306">
        <v>0</v>
      </c>
      <c r="G66" s="306">
        <v>0</v>
      </c>
      <c r="H66" s="295">
        <v>0</v>
      </c>
    </row>
    <row r="67" spans="1:8" ht="16.5" thickBot="1">
      <c r="A67" s="137">
        <v>42</v>
      </c>
      <c r="B67" s="138" t="s">
        <v>190</v>
      </c>
      <c r="C67" s="307">
        <v>147272459.14999998</v>
      </c>
      <c r="D67" s="307">
        <v>120980830.30999997</v>
      </c>
      <c r="E67" s="292">
        <v>268253289.45999995</v>
      </c>
      <c r="F67" s="307">
        <v>84806369.815230578</v>
      </c>
      <c r="G67" s="307">
        <v>177122005.34110007</v>
      </c>
      <c r="H67" s="308">
        <v>261928375.15633065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tabSelected="1" zoomScaleNormal="100" workbookViewId="0">
      <selection activeCell="D16" sqref="D16"/>
    </sheetView>
  </sheetViews>
  <sheetFormatPr defaultRowHeight="15"/>
  <cols>
    <col min="1" max="1" width="9.5703125" bestFit="1" customWidth="1"/>
    <col min="2" max="2" width="72.28515625" customWidth="1"/>
    <col min="3" max="3" width="12.7109375" customWidth="1"/>
    <col min="4" max="5" width="13.85546875" bestFit="1" customWidth="1"/>
    <col min="6" max="6" width="12.7109375" customWidth="1"/>
    <col min="7" max="8" width="13.85546875" bestFit="1" customWidth="1"/>
  </cols>
  <sheetData>
    <row r="1" spans="1:8">
      <c r="A1" s="2" t="s">
        <v>231</v>
      </c>
      <c r="B1" t="str">
        <f>Info!C2</f>
        <v>სს თიბისი ბანკი</v>
      </c>
    </row>
    <row r="2" spans="1:8">
      <c r="A2" s="2" t="s">
        <v>232</v>
      </c>
      <c r="B2" s="15" t="s">
        <v>939</v>
      </c>
    </row>
    <row r="3" spans="1:8">
      <c r="A3" s="2"/>
    </row>
    <row r="4" spans="1:8" ht="16.5" thickBot="1">
      <c r="A4" s="2" t="s">
        <v>656</v>
      </c>
      <c r="B4" s="2"/>
      <c r="C4" s="227"/>
      <c r="D4" s="227"/>
      <c r="E4" s="227"/>
      <c r="F4" s="228"/>
      <c r="G4" s="228"/>
      <c r="H4" s="229" t="s">
        <v>135</v>
      </c>
    </row>
    <row r="5" spans="1:8" ht="15.75">
      <c r="A5" s="554" t="s">
        <v>32</v>
      </c>
      <c r="B5" s="556" t="s">
        <v>288</v>
      </c>
      <c r="C5" s="558" t="s">
        <v>237</v>
      </c>
      <c r="D5" s="558"/>
      <c r="E5" s="558"/>
      <c r="F5" s="558" t="s">
        <v>238</v>
      </c>
      <c r="G5" s="558"/>
      <c r="H5" s="559"/>
    </row>
    <row r="6" spans="1:8">
      <c r="A6" s="555"/>
      <c r="B6" s="557"/>
      <c r="C6" s="42" t="s">
        <v>33</v>
      </c>
      <c r="D6" s="42" t="s">
        <v>136</v>
      </c>
      <c r="E6" s="42" t="s">
        <v>74</v>
      </c>
      <c r="F6" s="42" t="s">
        <v>33</v>
      </c>
      <c r="G6" s="42" t="s">
        <v>136</v>
      </c>
      <c r="H6" s="43" t="s">
        <v>74</v>
      </c>
    </row>
    <row r="7" spans="1:8" s="3" customFormat="1" ht="15.75">
      <c r="A7" s="230">
        <v>1</v>
      </c>
      <c r="B7" s="231" t="s">
        <v>796</v>
      </c>
      <c r="C7" s="286">
        <v>987882742.00999713</v>
      </c>
      <c r="D7" s="286">
        <v>1582200665.6185009</v>
      </c>
      <c r="E7" s="309">
        <v>2570083407.6284981</v>
      </c>
      <c r="F7" s="286">
        <v>725438038.9175061</v>
      </c>
      <c r="G7" s="286">
        <v>1254692595.0451927</v>
      </c>
      <c r="H7" s="287">
        <v>1980130633.9626989</v>
      </c>
    </row>
    <row r="8" spans="1:8" s="3" customFormat="1" ht="15.75">
      <c r="A8" s="230">
        <v>1.1000000000000001</v>
      </c>
      <c r="B8" s="232" t="s">
        <v>320</v>
      </c>
      <c r="C8" s="286">
        <v>690273978.74000001</v>
      </c>
      <c r="D8" s="286">
        <v>868016673.09000003</v>
      </c>
      <c r="E8" s="309">
        <v>1558290651.8299999</v>
      </c>
      <c r="F8" s="286">
        <v>373012375.44</v>
      </c>
      <c r="G8" s="286">
        <v>510577366.32249999</v>
      </c>
      <c r="H8" s="287">
        <v>883589741.76250005</v>
      </c>
    </row>
    <row r="9" spans="1:8" s="3" customFormat="1" ht="15.75">
      <c r="A9" s="230">
        <v>1.2</v>
      </c>
      <c r="B9" s="232" t="s">
        <v>321</v>
      </c>
      <c r="C9" s="286">
        <v>0</v>
      </c>
      <c r="D9" s="286">
        <v>126882843.19479001</v>
      </c>
      <c r="E9" s="309">
        <v>126882843.19479001</v>
      </c>
      <c r="F9" s="286">
        <v>0</v>
      </c>
      <c r="G9" s="286">
        <v>209387069.48639998</v>
      </c>
      <c r="H9" s="287">
        <v>209387069.48639998</v>
      </c>
    </row>
    <row r="10" spans="1:8" s="3" customFormat="1" ht="15.75">
      <c r="A10" s="230">
        <v>1.3</v>
      </c>
      <c r="B10" s="232" t="s">
        <v>322</v>
      </c>
      <c r="C10" s="286">
        <v>297608763.26999712</v>
      </c>
      <c r="D10" s="286">
        <v>587300326.33371091</v>
      </c>
      <c r="E10" s="309">
        <v>884909089.60370803</v>
      </c>
      <c r="F10" s="286">
        <v>352425663.4775061</v>
      </c>
      <c r="G10" s="286">
        <v>502425671.50609261</v>
      </c>
      <c r="H10" s="287">
        <v>854851334.98359871</v>
      </c>
    </row>
    <row r="11" spans="1:8" s="3" customFormat="1" ht="15.75">
      <c r="A11" s="230">
        <v>1.4</v>
      </c>
      <c r="B11" s="232" t="s">
        <v>323</v>
      </c>
      <c r="C11" s="286">
        <v>0</v>
      </c>
      <c r="D11" s="286">
        <v>823</v>
      </c>
      <c r="E11" s="309">
        <v>823</v>
      </c>
      <c r="F11" s="286">
        <v>0</v>
      </c>
      <c r="G11" s="286">
        <v>32302487.7302</v>
      </c>
      <c r="H11" s="287">
        <v>32302487.7302</v>
      </c>
    </row>
    <row r="12" spans="1:8" s="3" customFormat="1" ht="29.25" customHeight="1">
      <c r="A12" s="230">
        <v>2</v>
      </c>
      <c r="B12" s="231" t="s">
        <v>324</v>
      </c>
      <c r="C12" s="286">
        <v>0</v>
      </c>
      <c r="D12" s="286">
        <v>0</v>
      </c>
      <c r="E12" s="309">
        <v>0</v>
      </c>
      <c r="F12" s="286">
        <v>0</v>
      </c>
      <c r="G12" s="286">
        <v>909180</v>
      </c>
      <c r="H12" s="287">
        <v>909180</v>
      </c>
    </row>
    <row r="13" spans="1:8" s="3" customFormat="1" ht="25.5">
      <c r="A13" s="230">
        <v>3</v>
      </c>
      <c r="B13" s="231" t="s">
        <v>325</v>
      </c>
      <c r="C13" s="286">
        <v>487349000</v>
      </c>
      <c r="D13" s="286">
        <v>0</v>
      </c>
      <c r="E13" s="309">
        <v>487349000</v>
      </c>
      <c r="F13" s="286">
        <v>240867977.58000001</v>
      </c>
      <c r="G13" s="286">
        <v>0</v>
      </c>
      <c r="H13" s="287">
        <v>240867977.58000001</v>
      </c>
    </row>
    <row r="14" spans="1:8" s="3" customFormat="1" ht="15.75">
      <c r="A14" s="230">
        <v>3.1</v>
      </c>
      <c r="B14" s="232" t="s">
        <v>326</v>
      </c>
      <c r="C14" s="286">
        <v>487349000</v>
      </c>
      <c r="D14" s="286">
        <v>0</v>
      </c>
      <c r="E14" s="309">
        <v>487349000</v>
      </c>
      <c r="F14" s="286">
        <v>240867977.58000001</v>
      </c>
      <c r="G14" s="286">
        <v>0</v>
      </c>
      <c r="H14" s="287">
        <v>240867977.58000001</v>
      </c>
    </row>
    <row r="15" spans="1:8" s="3" customFormat="1" ht="15.75">
      <c r="A15" s="230">
        <v>3.2</v>
      </c>
      <c r="B15" s="232" t="s">
        <v>327</v>
      </c>
      <c r="C15" s="286">
        <v>0</v>
      </c>
      <c r="D15" s="286">
        <v>0</v>
      </c>
      <c r="E15" s="309">
        <v>0</v>
      </c>
      <c r="F15" s="286">
        <v>0</v>
      </c>
      <c r="G15" s="286">
        <v>0</v>
      </c>
      <c r="H15" s="287">
        <v>0</v>
      </c>
    </row>
    <row r="16" spans="1:8" s="3" customFormat="1" ht="15.75">
      <c r="A16" s="230">
        <v>4</v>
      </c>
      <c r="B16" s="231" t="s">
        <v>328</v>
      </c>
      <c r="C16" s="286">
        <v>2334326121.6599998</v>
      </c>
      <c r="D16" s="286">
        <v>4745217613.7200003</v>
      </c>
      <c r="E16" s="309">
        <v>7079543735.3800001</v>
      </c>
      <c r="F16" s="286">
        <v>1902610335.433718</v>
      </c>
      <c r="G16" s="286">
        <v>4230123511.230083</v>
      </c>
      <c r="H16" s="287">
        <v>6132733846.6638012</v>
      </c>
    </row>
    <row r="17" spans="1:8" s="3" customFormat="1" ht="15.75">
      <c r="A17" s="230">
        <v>4.0999999999999996</v>
      </c>
      <c r="B17" s="232" t="s">
        <v>329</v>
      </c>
      <c r="C17" s="286">
        <v>2051180056.1300001</v>
      </c>
      <c r="D17" s="286">
        <v>4327014297.04</v>
      </c>
      <c r="E17" s="309">
        <v>6378194353.1700001</v>
      </c>
      <c r="F17" s="286">
        <v>1768560177.1635001</v>
      </c>
      <c r="G17" s="286">
        <v>4096817918.2189102</v>
      </c>
      <c r="H17" s="287">
        <v>5865378095.38241</v>
      </c>
    </row>
    <row r="18" spans="1:8" s="3" customFormat="1" ht="15.75">
      <c r="A18" s="230">
        <v>4.2</v>
      </c>
      <c r="B18" s="232" t="s">
        <v>330</v>
      </c>
      <c r="C18" s="286">
        <v>283146065.52999997</v>
      </c>
      <c r="D18" s="286">
        <v>418203316.68000001</v>
      </c>
      <c r="E18" s="309">
        <v>701349382.21000004</v>
      </c>
      <c r="F18" s="286">
        <v>134050158.270218</v>
      </c>
      <c r="G18" s="286">
        <v>133305593.01117299</v>
      </c>
      <c r="H18" s="287">
        <v>267355751.28139099</v>
      </c>
    </row>
    <row r="19" spans="1:8" s="3" customFormat="1" ht="25.5">
      <c r="A19" s="230">
        <v>5</v>
      </c>
      <c r="B19" s="231" t="s">
        <v>331</v>
      </c>
      <c r="C19" s="286">
        <v>9463762706.1399975</v>
      </c>
      <c r="D19" s="286">
        <v>15273025822.210003</v>
      </c>
      <c r="E19" s="309">
        <v>24736788528.349998</v>
      </c>
      <c r="F19" s="286">
        <v>6531471537.7584448</v>
      </c>
      <c r="G19" s="286">
        <v>12935652538.404333</v>
      </c>
      <c r="H19" s="287">
        <v>19467124076.162777</v>
      </c>
    </row>
    <row r="20" spans="1:8" s="3" customFormat="1" ht="15.75">
      <c r="A20" s="230">
        <v>5.0999999999999996</v>
      </c>
      <c r="B20" s="232" t="s">
        <v>332</v>
      </c>
      <c r="C20" s="286">
        <v>244002831.28999999</v>
      </c>
      <c r="D20" s="286">
        <v>240665794.12</v>
      </c>
      <c r="E20" s="309">
        <v>484668625.40999997</v>
      </c>
      <c r="F20" s="286">
        <v>123332122.432501</v>
      </c>
      <c r="G20" s="286">
        <v>227899372.94131699</v>
      </c>
      <c r="H20" s="287">
        <v>351231495.37381798</v>
      </c>
    </row>
    <row r="21" spans="1:8" s="3" customFormat="1" ht="15.75">
      <c r="A21" s="230">
        <v>5.2</v>
      </c>
      <c r="B21" s="232" t="s">
        <v>333</v>
      </c>
      <c r="C21" s="286">
        <v>267455389.31999999</v>
      </c>
      <c r="D21" s="286">
        <v>43096397.5</v>
      </c>
      <c r="E21" s="309">
        <v>310551786.81999999</v>
      </c>
      <c r="F21" s="286">
        <v>231484626.662797</v>
      </c>
      <c r="G21" s="286">
        <v>112813501.08095799</v>
      </c>
      <c r="H21" s="287">
        <v>344298127.74375498</v>
      </c>
    </row>
    <row r="22" spans="1:8" s="3" customFormat="1" ht="15.75">
      <c r="A22" s="230">
        <v>5.3</v>
      </c>
      <c r="B22" s="232" t="s">
        <v>334</v>
      </c>
      <c r="C22" s="286">
        <v>6774127247.1199999</v>
      </c>
      <c r="D22" s="286">
        <v>12622602712.700001</v>
      </c>
      <c r="E22" s="309">
        <v>19396729959.82</v>
      </c>
      <c r="F22" s="286">
        <v>4341545607.128088</v>
      </c>
      <c r="G22" s="286">
        <v>10292076433.570471</v>
      </c>
      <c r="H22" s="287">
        <v>14633622040.698559</v>
      </c>
    </row>
    <row r="23" spans="1:8" s="3" customFormat="1" ht="15.75">
      <c r="A23" s="230" t="s">
        <v>335</v>
      </c>
      <c r="B23" s="233" t="s">
        <v>336</v>
      </c>
      <c r="C23" s="286">
        <v>3790446679.27</v>
      </c>
      <c r="D23" s="286">
        <v>5026824820.6899996</v>
      </c>
      <c r="E23" s="309">
        <v>8817271499.9599991</v>
      </c>
      <c r="F23" s="286">
        <v>2490347945.8921099</v>
      </c>
      <c r="G23" s="286">
        <v>4230489195.5567899</v>
      </c>
      <c r="H23" s="287">
        <v>6720837141.4489002</v>
      </c>
    </row>
    <row r="24" spans="1:8" s="3" customFormat="1" ht="15.75">
      <c r="A24" s="230" t="s">
        <v>337</v>
      </c>
      <c r="B24" s="233" t="s">
        <v>338</v>
      </c>
      <c r="C24" s="286">
        <v>1194057295.46</v>
      </c>
      <c r="D24" s="286">
        <v>3364424831.1300001</v>
      </c>
      <c r="E24" s="309">
        <v>4558482126.5900002</v>
      </c>
      <c r="F24" s="286">
        <v>767537221.70833695</v>
      </c>
      <c r="G24" s="286">
        <v>2765018460.8901</v>
      </c>
      <c r="H24" s="287">
        <v>3532555682.5984368</v>
      </c>
    </row>
    <row r="25" spans="1:8" s="3" customFormat="1" ht="15.75">
      <c r="A25" s="230" t="s">
        <v>339</v>
      </c>
      <c r="B25" s="234" t="s">
        <v>340</v>
      </c>
      <c r="C25" s="286">
        <v>0</v>
      </c>
      <c r="D25" s="286">
        <v>0</v>
      </c>
      <c r="E25" s="309">
        <v>0</v>
      </c>
      <c r="F25" s="286">
        <v>0</v>
      </c>
      <c r="G25" s="286">
        <v>0</v>
      </c>
      <c r="H25" s="287">
        <v>0</v>
      </c>
    </row>
    <row r="26" spans="1:8" s="3" customFormat="1" ht="15.75">
      <c r="A26" s="230" t="s">
        <v>341</v>
      </c>
      <c r="B26" s="233" t="s">
        <v>342</v>
      </c>
      <c r="C26" s="286">
        <v>952298227.51999998</v>
      </c>
      <c r="D26" s="286">
        <v>2675754436.1799998</v>
      </c>
      <c r="E26" s="309">
        <v>3628052663.6999998</v>
      </c>
      <c r="F26" s="286">
        <v>709803443.99730098</v>
      </c>
      <c r="G26" s="286">
        <v>1800700681.80442</v>
      </c>
      <c r="H26" s="287">
        <v>2510504125.8017211</v>
      </c>
    </row>
    <row r="27" spans="1:8" s="3" customFormat="1" ht="15.75">
      <c r="A27" s="230" t="s">
        <v>343</v>
      </c>
      <c r="B27" s="233" t="s">
        <v>344</v>
      </c>
      <c r="C27" s="286">
        <v>837325044.87</v>
      </c>
      <c r="D27" s="286">
        <v>1555598624.7</v>
      </c>
      <c r="E27" s="309">
        <v>2392923669.5700002</v>
      </c>
      <c r="F27" s="286">
        <v>373856995.53034002</v>
      </c>
      <c r="G27" s="286">
        <v>1495868095.31916</v>
      </c>
      <c r="H27" s="287">
        <v>1869725090.8494999</v>
      </c>
    </row>
    <row r="28" spans="1:8" s="3" customFormat="1" ht="15.75">
      <c r="A28" s="230">
        <v>5.4</v>
      </c>
      <c r="B28" s="232" t="s">
        <v>345</v>
      </c>
      <c r="C28" s="286">
        <v>1723563081.0599999</v>
      </c>
      <c r="D28" s="286">
        <v>1390989327.0799999</v>
      </c>
      <c r="E28" s="309">
        <v>3114552408.1399999</v>
      </c>
      <c r="F28" s="286">
        <v>1323141211.31987</v>
      </c>
      <c r="G28" s="286">
        <v>1205817665.66854</v>
      </c>
      <c r="H28" s="287">
        <v>2528958876.98841</v>
      </c>
    </row>
    <row r="29" spans="1:8" s="3" customFormat="1" ht="15.75">
      <c r="A29" s="230">
        <v>5.5</v>
      </c>
      <c r="B29" s="232" t="s">
        <v>346</v>
      </c>
      <c r="C29" s="286">
        <v>151822875.38</v>
      </c>
      <c r="D29" s="286">
        <v>467649854.02999997</v>
      </c>
      <c r="E29" s="309">
        <v>619472729.40999997</v>
      </c>
      <c r="F29" s="286">
        <v>187581454.335298</v>
      </c>
      <c r="G29" s="286">
        <v>706523070.17676103</v>
      </c>
      <c r="H29" s="287">
        <v>894104524.51205897</v>
      </c>
    </row>
    <row r="30" spans="1:8" s="3" customFormat="1" ht="15.75">
      <c r="A30" s="230">
        <v>5.6</v>
      </c>
      <c r="B30" s="232" t="s">
        <v>347</v>
      </c>
      <c r="C30" s="286">
        <v>0</v>
      </c>
      <c r="D30" s="286">
        <v>0</v>
      </c>
      <c r="E30" s="309">
        <v>0</v>
      </c>
      <c r="F30" s="286">
        <v>0</v>
      </c>
      <c r="G30" s="286">
        <v>0</v>
      </c>
      <c r="H30" s="287">
        <v>0</v>
      </c>
    </row>
    <row r="31" spans="1:8" s="3" customFormat="1" ht="15.75">
      <c r="A31" s="230">
        <v>5.7</v>
      </c>
      <c r="B31" s="232" t="s">
        <v>348</v>
      </c>
      <c r="C31" s="286">
        <v>302791281.97000003</v>
      </c>
      <c r="D31" s="286">
        <v>508021736.77999997</v>
      </c>
      <c r="E31" s="309">
        <v>810813018.75</v>
      </c>
      <c r="F31" s="286">
        <v>324386515.87989098</v>
      </c>
      <c r="G31" s="286">
        <v>390522494.96628302</v>
      </c>
      <c r="H31" s="287">
        <v>714909010.846174</v>
      </c>
    </row>
    <row r="32" spans="1:8" s="3" customFormat="1" ht="15.75">
      <c r="A32" s="230">
        <v>6</v>
      </c>
      <c r="B32" s="231" t="s">
        <v>349</v>
      </c>
      <c r="C32" s="286">
        <v>14471030</v>
      </c>
      <c r="D32" s="286">
        <v>2900580042.4163022</v>
      </c>
      <c r="E32" s="309">
        <v>2915051072.4163022</v>
      </c>
      <c r="F32" s="286">
        <v>159949909.685</v>
      </c>
      <c r="G32" s="286">
        <v>233133184.03151894</v>
      </c>
      <c r="H32" s="287">
        <v>393083093.71651894</v>
      </c>
    </row>
    <row r="33" spans="1:8" s="3" customFormat="1" ht="25.5">
      <c r="A33" s="230">
        <v>6.1</v>
      </c>
      <c r="B33" s="232" t="s">
        <v>797</v>
      </c>
      <c r="C33" s="286">
        <v>8725655</v>
      </c>
      <c r="D33" s="286">
        <v>1440806236.8559446</v>
      </c>
      <c r="E33" s="309">
        <v>1449531891.8559446</v>
      </c>
      <c r="F33" s="286">
        <v>154181549.685</v>
      </c>
      <c r="G33" s="286">
        <v>23126142.541939564</v>
      </c>
      <c r="H33" s="287">
        <v>177307692.22693956</v>
      </c>
    </row>
    <row r="34" spans="1:8" s="3" customFormat="1" ht="25.5">
      <c r="A34" s="230">
        <v>6.2</v>
      </c>
      <c r="B34" s="232" t="s">
        <v>350</v>
      </c>
      <c r="C34" s="286">
        <v>5745375</v>
      </c>
      <c r="D34" s="286">
        <v>1426336591.4603577</v>
      </c>
      <c r="E34" s="309">
        <v>1432081966.4603577</v>
      </c>
      <c r="F34" s="286">
        <v>5768360</v>
      </c>
      <c r="G34" s="286">
        <v>170012961.48957938</v>
      </c>
      <c r="H34" s="287">
        <v>175781321.48957938</v>
      </c>
    </row>
    <row r="35" spans="1:8" s="3" customFormat="1" ht="25.5">
      <c r="A35" s="230">
        <v>6.3</v>
      </c>
      <c r="B35" s="232" t="s">
        <v>351</v>
      </c>
      <c r="C35" s="286">
        <v>0</v>
      </c>
      <c r="D35" s="286">
        <v>30348840</v>
      </c>
      <c r="E35" s="309">
        <v>30348840</v>
      </c>
      <c r="F35" s="286">
        <v>0</v>
      </c>
      <c r="G35" s="286">
        <v>39994080</v>
      </c>
      <c r="H35" s="287">
        <v>39994080</v>
      </c>
    </row>
    <row r="36" spans="1:8" s="3" customFormat="1" ht="15.75">
      <c r="A36" s="230">
        <v>6.4</v>
      </c>
      <c r="B36" s="232" t="s">
        <v>352</v>
      </c>
      <c r="C36" s="286">
        <v>0</v>
      </c>
      <c r="D36" s="286">
        <v>1610774.1</v>
      </c>
      <c r="E36" s="309">
        <v>1610774.1</v>
      </c>
      <c r="F36" s="286">
        <v>0</v>
      </c>
      <c r="G36" s="286">
        <v>0</v>
      </c>
      <c r="H36" s="287">
        <v>0</v>
      </c>
    </row>
    <row r="37" spans="1:8" s="3" customFormat="1" ht="15.75">
      <c r="A37" s="230">
        <v>6.5</v>
      </c>
      <c r="B37" s="232" t="s">
        <v>353</v>
      </c>
      <c r="C37" s="286">
        <v>0</v>
      </c>
      <c r="D37" s="286">
        <v>1477600</v>
      </c>
      <c r="E37" s="309">
        <v>1477600</v>
      </c>
      <c r="F37" s="286">
        <v>0</v>
      </c>
      <c r="G37" s="286">
        <v>0</v>
      </c>
      <c r="H37" s="287">
        <v>0</v>
      </c>
    </row>
    <row r="38" spans="1:8" s="3" customFormat="1" ht="25.5">
      <c r="A38" s="230">
        <v>6.6</v>
      </c>
      <c r="B38" s="232" t="s">
        <v>354</v>
      </c>
      <c r="C38" s="286">
        <v>0</v>
      </c>
      <c r="D38" s="286">
        <v>0</v>
      </c>
      <c r="E38" s="309">
        <v>0</v>
      </c>
      <c r="F38" s="286">
        <v>0</v>
      </c>
      <c r="G38" s="286">
        <v>0</v>
      </c>
      <c r="H38" s="287">
        <v>0</v>
      </c>
    </row>
    <row r="39" spans="1:8" s="3" customFormat="1" ht="25.5">
      <c r="A39" s="230">
        <v>6.7</v>
      </c>
      <c r="B39" s="232" t="s">
        <v>355</v>
      </c>
      <c r="C39" s="286">
        <v>0</v>
      </c>
      <c r="D39" s="286">
        <v>0</v>
      </c>
      <c r="E39" s="309">
        <v>0</v>
      </c>
      <c r="F39" s="286">
        <v>0</v>
      </c>
      <c r="G39" s="286">
        <v>0</v>
      </c>
      <c r="H39" s="287">
        <v>0</v>
      </c>
    </row>
    <row r="40" spans="1:8" s="3" customFormat="1" ht="15.75">
      <c r="A40" s="230">
        <v>7</v>
      </c>
      <c r="B40" s="231" t="s">
        <v>356</v>
      </c>
      <c r="C40" s="286">
        <v>618882332.96985865</v>
      </c>
      <c r="D40" s="286">
        <v>244111951.84618703</v>
      </c>
      <c r="E40" s="309">
        <v>862994284.81604576</v>
      </c>
      <c r="F40" s="286">
        <v>435402205.69961262</v>
      </c>
      <c r="G40" s="286">
        <v>271173930.89782912</v>
      </c>
      <c r="H40" s="287">
        <v>706576136.59744167</v>
      </c>
    </row>
    <row r="41" spans="1:8" s="3" customFormat="1" ht="25.5">
      <c r="A41" s="230">
        <v>7.1</v>
      </c>
      <c r="B41" s="232" t="s">
        <v>357</v>
      </c>
      <c r="C41" s="286">
        <v>31361273.763733029</v>
      </c>
      <c r="D41" s="286">
        <v>1177598.0362669998</v>
      </c>
      <c r="E41" s="309">
        <v>32538871.800000031</v>
      </c>
      <c r="F41" s="286">
        <v>32669125.881492995</v>
      </c>
      <c r="G41" s="286">
        <v>6394251.6385070011</v>
      </c>
      <c r="H41" s="287">
        <v>39063377.519999996</v>
      </c>
    </row>
    <row r="42" spans="1:8" s="3" customFormat="1" ht="25.5">
      <c r="A42" s="230">
        <v>7.2</v>
      </c>
      <c r="B42" s="232" t="s">
        <v>358</v>
      </c>
      <c r="C42" s="286">
        <v>15546964.879999971</v>
      </c>
      <c r="D42" s="286">
        <v>181440.22712900001</v>
      </c>
      <c r="E42" s="309">
        <v>15728405.10712897</v>
      </c>
      <c r="F42" s="286">
        <v>24143749.270000078</v>
      </c>
      <c r="G42" s="286">
        <v>12562380.195197001</v>
      </c>
      <c r="H42" s="287">
        <v>36706129.465197079</v>
      </c>
    </row>
    <row r="43" spans="1:8" s="3" customFormat="1" ht="25.5">
      <c r="A43" s="230">
        <v>7.3</v>
      </c>
      <c r="B43" s="232" t="s">
        <v>359</v>
      </c>
      <c r="C43" s="286">
        <v>398313499.92985868</v>
      </c>
      <c r="D43" s="286">
        <v>168775143.97893402</v>
      </c>
      <c r="E43" s="309">
        <v>567088643.90879273</v>
      </c>
      <c r="F43" s="286">
        <v>287133436.77961165</v>
      </c>
      <c r="G43" s="286">
        <v>181666135.19066602</v>
      </c>
      <c r="H43" s="287">
        <v>468799571.97027767</v>
      </c>
    </row>
    <row r="44" spans="1:8" s="3" customFormat="1" ht="25.5">
      <c r="A44" s="230">
        <v>7.4</v>
      </c>
      <c r="B44" s="232" t="s">
        <v>360</v>
      </c>
      <c r="C44" s="286">
        <v>220568833.03999999</v>
      </c>
      <c r="D44" s="286">
        <v>75336807.867253006</v>
      </c>
      <c r="E44" s="309">
        <v>295905640.90725303</v>
      </c>
      <c r="F44" s="286">
        <v>148268768.920001</v>
      </c>
      <c r="G44" s="286">
        <v>89507795.707163095</v>
      </c>
      <c r="H44" s="287">
        <v>237776564.6271641</v>
      </c>
    </row>
    <row r="45" spans="1:8" s="3" customFormat="1" ht="15.75">
      <c r="A45" s="230">
        <v>8</v>
      </c>
      <c r="B45" s="231" t="s">
        <v>361</v>
      </c>
      <c r="C45" s="286">
        <v>1162845.6227255759</v>
      </c>
      <c r="D45" s="286">
        <v>97875380.29794392</v>
      </c>
      <c r="E45" s="309">
        <v>99038225.920669496</v>
      </c>
      <c r="F45" s="286">
        <v>1182831.2026296228</v>
      </c>
      <c r="G45" s="286">
        <v>78197003.92152518</v>
      </c>
      <c r="H45" s="287">
        <v>79379835.124154806</v>
      </c>
    </row>
    <row r="46" spans="1:8" s="3" customFormat="1" ht="15.75">
      <c r="A46" s="230">
        <v>8.1</v>
      </c>
      <c r="B46" s="232" t="s">
        <v>362</v>
      </c>
      <c r="C46" s="286">
        <v>0</v>
      </c>
      <c r="D46" s="286">
        <v>0</v>
      </c>
      <c r="E46" s="309">
        <v>0</v>
      </c>
      <c r="F46" s="286">
        <v>0</v>
      </c>
      <c r="G46" s="286">
        <v>0</v>
      </c>
      <c r="H46" s="287">
        <v>0</v>
      </c>
    </row>
    <row r="47" spans="1:8" s="3" customFormat="1" ht="15.75">
      <c r="A47" s="230">
        <v>8.1999999999999993</v>
      </c>
      <c r="B47" s="232" t="s">
        <v>363</v>
      </c>
      <c r="C47" s="286">
        <v>81654.555221199174</v>
      </c>
      <c r="D47" s="286">
        <v>198708.89196319171</v>
      </c>
      <c r="E47" s="309">
        <v>280363.44718439085</v>
      </c>
      <c r="F47" s="286">
        <v>27989.950684931511</v>
      </c>
      <c r="G47" s="286">
        <v>795543.87405087112</v>
      </c>
      <c r="H47" s="287">
        <v>823533.8247358026</v>
      </c>
    </row>
    <row r="48" spans="1:8" s="3" customFormat="1" ht="15.75">
      <c r="A48" s="230">
        <v>8.3000000000000007</v>
      </c>
      <c r="B48" s="232" t="s">
        <v>364</v>
      </c>
      <c r="C48" s="286">
        <v>76915.569962155627</v>
      </c>
      <c r="D48" s="286">
        <v>2339119.2454655594</v>
      </c>
      <c r="E48" s="309">
        <v>2416034.815427715</v>
      </c>
      <c r="F48" s="286">
        <v>238434.53465903411</v>
      </c>
      <c r="G48" s="286">
        <v>2345126.5591752278</v>
      </c>
      <c r="H48" s="287">
        <v>2583561.0938342619</v>
      </c>
    </row>
    <row r="49" spans="1:8" s="3" customFormat="1" ht="15.75">
      <c r="A49" s="230">
        <v>8.4</v>
      </c>
      <c r="B49" s="232" t="s">
        <v>365</v>
      </c>
      <c r="C49" s="286">
        <v>546110.48953821254</v>
      </c>
      <c r="D49" s="286">
        <v>5532168.5398488017</v>
      </c>
      <c r="E49" s="309">
        <v>6078279.029387014</v>
      </c>
      <c r="F49" s="286">
        <v>80491.53284671533</v>
      </c>
      <c r="G49" s="286">
        <v>8850094.7740998212</v>
      </c>
      <c r="H49" s="287">
        <v>8930586.3069465365</v>
      </c>
    </row>
    <row r="50" spans="1:8" s="3" customFormat="1" ht="15.75">
      <c r="A50" s="230">
        <v>8.5</v>
      </c>
      <c r="B50" s="232" t="s">
        <v>366</v>
      </c>
      <c r="C50" s="286">
        <v>188124.50773787702</v>
      </c>
      <c r="D50" s="286">
        <v>4039474.123872323</v>
      </c>
      <c r="E50" s="309">
        <v>4227598.6316101998</v>
      </c>
      <c r="F50" s="286">
        <v>533455.4797483756</v>
      </c>
      <c r="G50" s="286">
        <v>5285309.6706320615</v>
      </c>
      <c r="H50" s="287">
        <v>5818765.1503804373</v>
      </c>
    </row>
    <row r="51" spans="1:8" s="3" customFormat="1" ht="15.75">
      <c r="A51" s="230">
        <v>8.6</v>
      </c>
      <c r="B51" s="232" t="s">
        <v>367</v>
      </c>
      <c r="C51" s="286">
        <v>63467.368455640753</v>
      </c>
      <c r="D51" s="286">
        <v>20850348.551617127</v>
      </c>
      <c r="E51" s="309">
        <v>20913815.920072768</v>
      </c>
      <c r="F51" s="286">
        <v>218253.55304459197</v>
      </c>
      <c r="G51" s="286">
        <v>5292763.1555541782</v>
      </c>
      <c r="H51" s="287">
        <v>5511016.7085987702</v>
      </c>
    </row>
    <row r="52" spans="1:8" s="3" customFormat="1" ht="15.75">
      <c r="A52" s="230">
        <v>8.6999999999999993</v>
      </c>
      <c r="B52" s="232" t="s">
        <v>368</v>
      </c>
      <c r="C52" s="286">
        <v>206573.13181049068</v>
      </c>
      <c r="D52" s="286">
        <v>64915560.945176914</v>
      </c>
      <c r="E52" s="309">
        <v>65122134.076987408</v>
      </c>
      <c r="F52" s="286">
        <v>84206.151645974329</v>
      </c>
      <c r="G52" s="286">
        <v>55628165.888013028</v>
      </c>
      <c r="H52" s="287">
        <v>55712372.039659001</v>
      </c>
    </row>
    <row r="53" spans="1:8" s="3" customFormat="1" ht="26.25" thickBot="1">
      <c r="A53" s="235">
        <v>9</v>
      </c>
      <c r="B53" s="236" t="s">
        <v>369</v>
      </c>
      <c r="C53" s="310">
        <v>1648048.7200000002</v>
      </c>
      <c r="D53" s="310">
        <v>12414474.759807996</v>
      </c>
      <c r="E53" s="311">
        <v>14062523.479807997</v>
      </c>
      <c r="F53" s="310">
        <v>2334004.9699999997</v>
      </c>
      <c r="G53" s="310">
        <v>1970097.230958384</v>
      </c>
      <c r="H53" s="293">
        <v>4304102.2009583842</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C5" activePane="bottomRight" state="frozen"/>
      <selection activeCell="L18" sqref="L18"/>
      <selection pane="topRight" activeCell="L18" sqref="L18"/>
      <selection pane="bottomLeft" activeCell="L18" sqref="L18"/>
      <selection pane="bottomRight" activeCell="C6" sqref="C6:D13"/>
    </sheetView>
  </sheetViews>
  <sheetFormatPr defaultColWidth="9.140625" defaultRowHeight="12.75"/>
  <cols>
    <col min="1" max="1" width="9.5703125" style="2" bestFit="1" customWidth="1"/>
    <col min="2" max="2" width="93.5703125" style="2" customWidth="1"/>
    <col min="3" max="4" width="12.7109375" style="2" customWidth="1"/>
    <col min="5" max="11" width="9.7109375" style="11" customWidth="1"/>
    <col min="12" max="16384" width="9.140625" style="11"/>
  </cols>
  <sheetData>
    <row r="1" spans="1:8" ht="15">
      <c r="A1" s="16" t="s">
        <v>231</v>
      </c>
      <c r="B1" s="15" t="str">
        <f>Info!C2</f>
        <v>სს თიბისი ბანკი</v>
      </c>
      <c r="C1" s="15"/>
      <c r="D1" s="394"/>
    </row>
    <row r="2" spans="1:8" ht="15">
      <c r="A2" s="16" t="s">
        <v>232</v>
      </c>
      <c r="B2" s="15" t="s">
        <v>939</v>
      </c>
      <c r="C2" s="28"/>
      <c r="D2" s="17"/>
      <c r="E2" s="10"/>
      <c r="F2" s="10"/>
      <c r="G2" s="10"/>
      <c r="H2" s="10"/>
    </row>
    <row r="3" spans="1:8" ht="15">
      <c r="A3" s="16"/>
      <c r="B3" s="15"/>
      <c r="C3" s="28"/>
      <c r="D3" s="17"/>
      <c r="E3" s="10"/>
      <c r="F3" s="10"/>
      <c r="G3" s="10"/>
      <c r="H3" s="10"/>
    </row>
    <row r="4" spans="1:8" ht="15" customHeight="1" thickBot="1">
      <c r="A4" s="224" t="s">
        <v>657</v>
      </c>
      <c r="B4" s="225" t="s">
        <v>230</v>
      </c>
      <c r="C4" s="224"/>
      <c r="D4" s="226" t="s">
        <v>135</v>
      </c>
    </row>
    <row r="5" spans="1:8" ht="15" customHeight="1">
      <c r="A5" s="220" t="s">
        <v>32</v>
      </c>
      <c r="B5" s="221"/>
      <c r="C5" s="222" t="s">
        <v>5</v>
      </c>
      <c r="D5" s="223" t="s">
        <v>6</v>
      </c>
    </row>
    <row r="6" spans="1:8" ht="15" customHeight="1">
      <c r="A6" s="442">
        <v>1</v>
      </c>
      <c r="B6" s="443" t="s">
        <v>235</v>
      </c>
      <c r="C6" s="444">
        <v>13358901724.739759</v>
      </c>
      <c r="D6" s="445">
        <v>12425570125.437742</v>
      </c>
    </row>
    <row r="7" spans="1:8" ht="15" customHeight="1">
      <c r="A7" s="442">
        <v>1.1000000000000001</v>
      </c>
      <c r="B7" s="446" t="s">
        <v>27</v>
      </c>
      <c r="C7" s="447">
        <v>12382072883.334873</v>
      </c>
      <c r="D7" s="448">
        <v>11549047272.625708</v>
      </c>
    </row>
    <row r="8" spans="1:8" ht="25.5">
      <c r="A8" s="442" t="s">
        <v>295</v>
      </c>
      <c r="B8" s="449" t="s">
        <v>651</v>
      </c>
      <c r="C8" s="447">
        <v>0</v>
      </c>
      <c r="D8" s="448">
        <v>0</v>
      </c>
    </row>
    <row r="9" spans="1:8" ht="15" customHeight="1">
      <c r="A9" s="442">
        <v>1.2</v>
      </c>
      <c r="B9" s="446" t="s">
        <v>28</v>
      </c>
      <c r="C9" s="447">
        <v>960601260.38988721</v>
      </c>
      <c r="D9" s="448">
        <v>866903262.24452436</v>
      </c>
    </row>
    <row r="10" spans="1:8" ht="15" customHeight="1">
      <c r="A10" s="442">
        <v>1.3</v>
      </c>
      <c r="B10" s="451" t="s">
        <v>83</v>
      </c>
      <c r="C10" s="450">
        <v>16227581.015000001</v>
      </c>
      <c r="D10" s="448">
        <v>9619590.5675099995</v>
      </c>
    </row>
    <row r="11" spans="1:8" ht="15" customHeight="1">
      <c r="A11" s="442">
        <v>2</v>
      </c>
      <c r="B11" s="443" t="s">
        <v>236</v>
      </c>
      <c r="C11" s="447">
        <v>13799780.450928904</v>
      </c>
      <c r="D11" s="448">
        <v>43638132.847336523</v>
      </c>
    </row>
    <row r="12" spans="1:8" ht="15" customHeight="1">
      <c r="A12" s="462">
        <v>3</v>
      </c>
      <c r="B12" s="463" t="s">
        <v>234</v>
      </c>
      <c r="C12" s="450">
        <v>1516993169.3053546</v>
      </c>
      <c r="D12" s="464">
        <v>1516993169.3053546</v>
      </c>
    </row>
    <row r="13" spans="1:8" ht="15" customHeight="1" thickBot="1">
      <c r="A13" s="140">
        <v>4</v>
      </c>
      <c r="B13" s="141" t="s">
        <v>296</v>
      </c>
      <c r="C13" s="312">
        <v>14889694674.496044</v>
      </c>
      <c r="D13" s="313">
        <v>13986201427.590433</v>
      </c>
    </row>
    <row r="14" spans="1:8">
      <c r="B14" s="22"/>
    </row>
    <row r="15" spans="1:8">
      <c r="B15" s="109"/>
    </row>
    <row r="16" spans="1:8">
      <c r="B16" s="109"/>
    </row>
    <row r="17" spans="2:2">
      <c r="B17" s="109"/>
    </row>
    <row r="18" spans="2:2">
      <c r="B18" s="10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zoomScaleNormal="100" workbookViewId="0">
      <pane xSplit="1" ySplit="4" topLeftCell="B5" activePane="bottomRight" state="frozen"/>
      <selection pane="topRight" activeCell="B1" sqref="B1"/>
      <selection pane="bottomLeft" activeCell="A4" sqref="A4"/>
      <selection pane="bottomRight" activeCell="B6" sqref="B6"/>
    </sheetView>
  </sheetViews>
  <sheetFormatPr defaultRowHeight="15"/>
  <cols>
    <col min="1" max="1" width="9.5703125" style="2" bestFit="1" customWidth="1"/>
    <col min="2" max="2" width="90.42578125" style="2" bestFit="1" customWidth="1"/>
    <col min="3" max="3" width="9.140625" style="2"/>
  </cols>
  <sheetData>
    <row r="1" spans="1:8">
      <c r="A1" s="2" t="s">
        <v>231</v>
      </c>
      <c r="B1" s="394" t="str">
        <f>Info!C2</f>
        <v>სს თიბისი ბანკი</v>
      </c>
    </row>
    <row r="2" spans="1:8">
      <c r="A2" s="2" t="s">
        <v>232</v>
      </c>
      <c r="B2" s="15" t="s">
        <v>939</v>
      </c>
    </row>
    <row r="4" spans="1:8" ht="16.5" customHeight="1" thickBot="1">
      <c r="A4" s="260" t="s">
        <v>658</v>
      </c>
      <c r="B4" s="64" t="s">
        <v>191</v>
      </c>
      <c r="C4" s="12"/>
    </row>
    <row r="5" spans="1:8" ht="15.75">
      <c r="A5" s="9"/>
      <c r="B5" s="560" t="s">
        <v>192</v>
      </c>
      <c r="C5" s="561"/>
    </row>
    <row r="6" spans="1:8">
      <c r="A6" s="13">
        <v>1</v>
      </c>
      <c r="B6" s="66" t="s">
        <v>940</v>
      </c>
      <c r="C6" s="67"/>
    </row>
    <row r="7" spans="1:8">
      <c r="A7" s="13">
        <v>2</v>
      </c>
      <c r="B7" s="66" t="s">
        <v>920</v>
      </c>
      <c r="C7" s="67"/>
    </row>
    <row r="8" spans="1:8">
      <c r="A8" s="13">
        <v>3</v>
      </c>
      <c r="B8" s="66" t="s">
        <v>921</v>
      </c>
      <c r="C8" s="67"/>
    </row>
    <row r="9" spans="1:8">
      <c r="A9" s="13">
        <v>4</v>
      </c>
      <c r="B9" s="66" t="s">
        <v>922</v>
      </c>
      <c r="C9" s="67"/>
    </row>
    <row r="10" spans="1:8">
      <c r="A10" s="13">
        <v>5</v>
      </c>
      <c r="B10" s="66" t="s">
        <v>923</v>
      </c>
      <c r="C10" s="67"/>
    </row>
    <row r="11" spans="1:8">
      <c r="A11" s="13"/>
      <c r="B11" s="66"/>
      <c r="C11" s="67"/>
      <c r="H11" s="4"/>
    </row>
    <row r="12" spans="1:8">
      <c r="A12" s="13"/>
      <c r="B12" s="66"/>
      <c r="C12" s="67"/>
    </row>
    <row r="13" spans="1:8">
      <c r="A13" s="13"/>
      <c r="B13" s="66"/>
      <c r="C13" s="67"/>
    </row>
    <row r="14" spans="1:8">
      <c r="A14" s="13"/>
      <c r="B14" s="66"/>
      <c r="C14" s="67"/>
    </row>
    <row r="15" spans="1:8">
      <c r="A15" s="13"/>
      <c r="B15" s="562"/>
      <c r="C15" s="563"/>
    </row>
    <row r="16" spans="1:8" ht="15.75">
      <c r="A16" s="13"/>
      <c r="B16" s="564" t="s">
        <v>193</v>
      </c>
      <c r="C16" s="565"/>
    </row>
    <row r="17" spans="1:3" ht="15.75">
      <c r="A17" s="13">
        <v>1</v>
      </c>
      <c r="B17" s="26" t="s">
        <v>917</v>
      </c>
      <c r="C17" s="65"/>
    </row>
    <row r="18" spans="1:3" ht="15.75">
      <c r="A18" s="13">
        <v>2</v>
      </c>
      <c r="B18" s="26" t="s">
        <v>924</v>
      </c>
      <c r="C18" s="65"/>
    </row>
    <row r="19" spans="1:3" ht="15.75">
      <c r="A19" s="13">
        <v>3</v>
      </c>
      <c r="B19" s="26" t="s">
        <v>925</v>
      </c>
      <c r="C19" s="65"/>
    </row>
    <row r="20" spans="1:3" ht="15.75">
      <c r="A20" s="13">
        <v>4</v>
      </c>
      <c r="B20" s="26" t="s">
        <v>926</v>
      </c>
      <c r="C20" s="65"/>
    </row>
    <row r="21" spans="1:3" ht="15.75">
      <c r="A21" s="13">
        <v>5</v>
      </c>
      <c r="B21" s="26" t="s">
        <v>927</v>
      </c>
      <c r="C21" s="65"/>
    </row>
    <row r="22" spans="1:3" ht="15.75">
      <c r="A22" s="13">
        <v>6</v>
      </c>
      <c r="B22" s="26" t="s">
        <v>928</v>
      </c>
      <c r="C22" s="65"/>
    </row>
    <row r="23" spans="1:3" ht="15.75">
      <c r="A23" s="13">
        <v>7</v>
      </c>
      <c r="B23" s="26" t="s">
        <v>929</v>
      </c>
      <c r="C23" s="65"/>
    </row>
    <row r="24" spans="1:3" ht="15.75">
      <c r="A24" s="13"/>
      <c r="B24" s="26"/>
      <c r="C24" s="65"/>
    </row>
    <row r="25" spans="1:3" ht="15.75">
      <c r="A25" s="13"/>
      <c r="B25" s="26"/>
      <c r="C25" s="65"/>
    </row>
    <row r="26" spans="1:3" ht="15.75" customHeight="1">
      <c r="A26" s="13"/>
      <c r="B26" s="26"/>
      <c r="C26" s="27"/>
    </row>
    <row r="27" spans="1:3" ht="15.75" customHeight="1">
      <c r="A27" s="13"/>
      <c r="B27" s="26"/>
      <c r="C27" s="27"/>
    </row>
    <row r="28" spans="1:3" ht="30" customHeight="1">
      <c r="A28" s="13"/>
      <c r="B28" s="566" t="s">
        <v>194</v>
      </c>
      <c r="C28" s="567"/>
    </row>
    <row r="29" spans="1:3">
      <c r="A29" s="13">
        <v>1</v>
      </c>
      <c r="B29" s="66" t="s">
        <v>930</v>
      </c>
      <c r="C29" s="499">
        <v>0.9987807331474805</v>
      </c>
    </row>
    <row r="30" spans="1:3" ht="15.75" customHeight="1">
      <c r="A30" s="13"/>
      <c r="B30" s="66"/>
      <c r="C30" s="67"/>
    </row>
    <row r="31" spans="1:3" ht="29.25" customHeight="1">
      <c r="A31" s="13"/>
      <c r="B31" s="566" t="s">
        <v>317</v>
      </c>
      <c r="C31" s="567"/>
    </row>
    <row r="32" spans="1:3">
      <c r="A32" s="13">
        <v>1</v>
      </c>
      <c r="B32" s="66" t="s">
        <v>916</v>
      </c>
      <c r="C32" s="499">
        <v>0.10245774965373053</v>
      </c>
    </row>
    <row r="33" spans="1:3">
      <c r="A33" s="500">
        <v>2</v>
      </c>
      <c r="B33" s="501" t="s">
        <v>919</v>
      </c>
      <c r="C33" s="502">
        <v>5.9913491894473134E-2</v>
      </c>
    </row>
    <row r="34" spans="1:3">
      <c r="A34" s="13">
        <v>3</v>
      </c>
      <c r="B34" s="501" t="s">
        <v>931</v>
      </c>
      <c r="C34" s="502">
        <v>8.0335869028759527E-2</v>
      </c>
    </row>
    <row r="35" spans="1:3">
      <c r="A35" s="500">
        <v>4</v>
      </c>
      <c r="B35" s="501" t="s">
        <v>932</v>
      </c>
      <c r="C35" s="502">
        <v>7.0910559783845237E-2</v>
      </c>
    </row>
    <row r="36" spans="1:3">
      <c r="A36" s="13">
        <v>5</v>
      </c>
      <c r="B36" s="501" t="s">
        <v>933</v>
      </c>
      <c r="C36" s="502">
        <v>6.5470674943911386E-2</v>
      </c>
    </row>
    <row r="37" spans="1:3" ht="16.5" thickBot="1">
      <c r="A37" s="14">
        <v>6</v>
      </c>
      <c r="B37" s="68" t="s">
        <v>934</v>
      </c>
      <c r="C37" s="503">
        <v>6.8327932770729044E-2</v>
      </c>
    </row>
  </sheetData>
  <mergeCells count="5">
    <mergeCell ref="B5:C5"/>
    <mergeCell ref="B15:C15"/>
    <mergeCell ref="B16:C16"/>
    <mergeCell ref="B31:C31"/>
    <mergeCell ref="B28:C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B6" sqref="B6:B7"/>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6" t="s">
        <v>231</v>
      </c>
      <c r="B1" s="15" t="str">
        <f>Info!C2</f>
        <v>სს თიბისი ბანკი</v>
      </c>
    </row>
    <row r="2" spans="1:7" s="20" customFormat="1" ht="15.75" customHeight="1">
      <c r="A2" s="20" t="s">
        <v>232</v>
      </c>
      <c r="B2" s="15" t="s">
        <v>939</v>
      </c>
    </row>
    <row r="3" spans="1:7" s="20" customFormat="1" ht="15.75" customHeight="1"/>
    <row r="4" spans="1:7" s="20" customFormat="1" ht="15.75" customHeight="1" thickBot="1">
      <c r="A4" s="261" t="s">
        <v>659</v>
      </c>
      <c r="B4" s="262" t="s">
        <v>306</v>
      </c>
      <c r="C4" s="199"/>
      <c r="D4" s="199"/>
      <c r="E4" s="200" t="s">
        <v>135</v>
      </c>
    </row>
    <row r="5" spans="1:7" s="124" customFormat="1" ht="17.45" customHeight="1">
      <c r="A5" s="411"/>
      <c r="B5" s="412"/>
      <c r="C5" s="198" t="s">
        <v>0</v>
      </c>
      <c r="D5" s="198" t="s">
        <v>1</v>
      </c>
      <c r="E5" s="413" t="s">
        <v>2</v>
      </c>
    </row>
    <row r="6" spans="1:7" s="165" customFormat="1" ht="14.45" customHeight="1">
      <c r="A6" s="414"/>
      <c r="B6" s="568" t="s">
        <v>274</v>
      </c>
      <c r="C6" s="568" t="s">
        <v>273</v>
      </c>
      <c r="D6" s="569" t="s">
        <v>272</v>
      </c>
      <c r="E6" s="570"/>
      <c r="G6"/>
    </row>
    <row r="7" spans="1:7" s="165" customFormat="1" ht="99.6" customHeight="1">
      <c r="A7" s="414"/>
      <c r="B7" s="568"/>
      <c r="C7" s="568"/>
      <c r="D7" s="407" t="s">
        <v>271</v>
      </c>
      <c r="E7" s="408" t="s">
        <v>835</v>
      </c>
      <c r="G7"/>
    </row>
    <row r="8" spans="1:7">
      <c r="A8" s="415">
        <v>1</v>
      </c>
      <c r="B8" s="416" t="s">
        <v>196</v>
      </c>
      <c r="C8" s="417">
        <v>768207113.27999997</v>
      </c>
      <c r="D8" s="417"/>
      <c r="E8" s="418">
        <v>768207113.27999997</v>
      </c>
    </row>
    <row r="9" spans="1:7">
      <c r="A9" s="415">
        <v>2</v>
      </c>
      <c r="B9" s="416" t="s">
        <v>197</v>
      </c>
      <c r="C9" s="417">
        <v>1974988744.4100001</v>
      </c>
      <c r="D9" s="417"/>
      <c r="E9" s="418">
        <v>1974988744.4100001</v>
      </c>
    </row>
    <row r="10" spans="1:7">
      <c r="A10" s="415">
        <v>3</v>
      </c>
      <c r="B10" s="416" t="s">
        <v>270</v>
      </c>
      <c r="C10" s="417">
        <v>542355122.36999989</v>
      </c>
      <c r="D10" s="417"/>
      <c r="E10" s="418">
        <v>542355122.36999989</v>
      </c>
    </row>
    <row r="11" spans="1:7" ht="25.5">
      <c r="A11" s="415">
        <v>4</v>
      </c>
      <c r="B11" s="416" t="s">
        <v>227</v>
      </c>
      <c r="C11" s="417">
        <v>0</v>
      </c>
      <c r="D11" s="417"/>
      <c r="E11" s="418">
        <v>0</v>
      </c>
    </row>
    <row r="12" spans="1:7">
      <c r="A12" s="415">
        <v>5</v>
      </c>
      <c r="B12" s="416" t="s">
        <v>199</v>
      </c>
      <c r="C12" s="417">
        <v>2017839040.7722564</v>
      </c>
      <c r="D12" s="417"/>
      <c r="E12" s="418">
        <v>2017839040.7722564</v>
      </c>
    </row>
    <row r="13" spans="1:7">
      <c r="A13" s="415">
        <v>6.1</v>
      </c>
      <c r="B13" s="416" t="s">
        <v>200</v>
      </c>
      <c r="C13" s="419">
        <v>11658469951.369999</v>
      </c>
      <c r="D13" s="417"/>
      <c r="E13" s="418">
        <v>11658469951.369999</v>
      </c>
    </row>
    <row r="14" spans="1:7">
      <c r="A14" s="415">
        <v>6.2</v>
      </c>
      <c r="B14" s="420" t="s">
        <v>201</v>
      </c>
      <c r="C14" s="419">
        <v>-479136745.25198603</v>
      </c>
      <c r="D14" s="417"/>
      <c r="E14" s="418">
        <v>-479136745.25198603</v>
      </c>
    </row>
    <row r="15" spans="1:7">
      <c r="A15" s="415">
        <v>6</v>
      </c>
      <c r="B15" s="416" t="s">
        <v>269</v>
      </c>
      <c r="C15" s="417">
        <v>11179333206.118013</v>
      </c>
      <c r="D15" s="417"/>
      <c r="E15" s="418">
        <v>11179333206.118013</v>
      </c>
    </row>
    <row r="16" spans="1:7" ht="25.5">
      <c r="A16" s="415">
        <v>7</v>
      </c>
      <c r="B16" s="416" t="s">
        <v>203</v>
      </c>
      <c r="C16" s="417">
        <v>139656270.87</v>
      </c>
      <c r="D16" s="417"/>
      <c r="E16" s="418">
        <v>139656270.87</v>
      </c>
    </row>
    <row r="17" spans="1:7">
      <c r="A17" s="415">
        <v>8</v>
      </c>
      <c r="B17" s="416" t="s">
        <v>204</v>
      </c>
      <c r="C17" s="417">
        <v>59748661.43</v>
      </c>
      <c r="D17" s="417"/>
      <c r="E17" s="418">
        <v>59748661.43</v>
      </c>
      <c r="F17" s="6"/>
      <c r="G17" s="6"/>
    </row>
    <row r="18" spans="1:7">
      <c r="A18" s="415">
        <v>9</v>
      </c>
      <c r="B18" s="416" t="s">
        <v>205</v>
      </c>
      <c r="C18" s="417">
        <v>20228492.059999999</v>
      </c>
      <c r="D18" s="417">
        <v>8916532.9000000004</v>
      </c>
      <c r="E18" s="418">
        <v>11311959.159999998</v>
      </c>
      <c r="G18" s="6"/>
    </row>
    <row r="19" spans="1:7" ht="25.5">
      <c r="A19" s="415">
        <v>10</v>
      </c>
      <c r="B19" s="416" t="s">
        <v>206</v>
      </c>
      <c r="C19" s="417">
        <v>623701430.04999995</v>
      </c>
      <c r="D19" s="417">
        <v>239579465.82999998</v>
      </c>
      <c r="E19" s="418">
        <v>384121964.21999997</v>
      </c>
      <c r="G19" s="6"/>
    </row>
    <row r="20" spans="1:7">
      <c r="A20" s="415">
        <v>11</v>
      </c>
      <c r="B20" s="416" t="s">
        <v>207</v>
      </c>
      <c r="C20" s="417">
        <v>369996223.10000002</v>
      </c>
      <c r="D20" s="417"/>
      <c r="E20" s="418">
        <v>369996223.10000002</v>
      </c>
    </row>
    <row r="21" spans="1:7" ht="51.75" thickBot="1">
      <c r="A21" s="421"/>
      <c r="B21" s="422" t="s">
        <v>798</v>
      </c>
      <c r="C21" s="365">
        <v>17696054304.46027</v>
      </c>
      <c r="D21" s="365">
        <v>248495998.72999999</v>
      </c>
      <c r="E21" s="423">
        <v>17447558305.73027</v>
      </c>
    </row>
    <row r="22" spans="1:7">
      <c r="A22"/>
      <c r="B22"/>
      <c r="C22"/>
      <c r="D22"/>
      <c r="E22"/>
    </row>
    <row r="23" spans="1:7">
      <c r="A23"/>
      <c r="B23"/>
      <c r="C23"/>
      <c r="D23"/>
      <c r="E23"/>
    </row>
    <row r="25" spans="1:7" s="2" customFormat="1">
      <c r="B25" s="70"/>
      <c r="F25"/>
      <c r="G25"/>
    </row>
    <row r="26" spans="1:7" s="2" customFormat="1">
      <c r="B26" s="71"/>
      <c r="F26"/>
      <c r="G26"/>
    </row>
    <row r="27" spans="1:7" s="2" customFormat="1">
      <c r="B27" s="70"/>
      <c r="F27"/>
      <c r="G27"/>
    </row>
    <row r="28" spans="1:7" s="2" customFormat="1">
      <c r="B28" s="70"/>
      <c r="F28"/>
      <c r="G28"/>
    </row>
    <row r="29" spans="1:7" s="2" customFormat="1">
      <c r="B29" s="70"/>
      <c r="F29"/>
      <c r="G29"/>
    </row>
    <row r="30" spans="1:7" s="2" customFormat="1">
      <c r="B30" s="70"/>
      <c r="F30"/>
      <c r="G30"/>
    </row>
    <row r="31" spans="1:7" s="2" customFormat="1">
      <c r="B31" s="70"/>
      <c r="F31"/>
      <c r="G31"/>
    </row>
    <row r="32" spans="1:7" s="2" customFormat="1">
      <c r="B32" s="71"/>
      <c r="F32"/>
      <c r="G32"/>
    </row>
    <row r="33" spans="2:7" s="2" customFormat="1">
      <c r="B33" s="71"/>
      <c r="F33"/>
      <c r="G33"/>
    </row>
    <row r="34" spans="2:7" s="2" customFormat="1">
      <c r="B34" s="71"/>
      <c r="F34"/>
      <c r="G34"/>
    </row>
    <row r="35" spans="2:7" s="2" customFormat="1">
      <c r="B35" s="71"/>
      <c r="F35"/>
      <c r="G35"/>
    </row>
    <row r="36" spans="2:7" s="2" customFormat="1">
      <c r="B36" s="71"/>
      <c r="F36"/>
      <c r="G36"/>
    </row>
    <row r="37" spans="2:7" s="2" customFormat="1">
      <c r="B37" s="71"/>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C5" activePane="bottomRight" state="frozen"/>
      <selection activeCell="H6" sqref="H6"/>
      <selection pane="topRight" activeCell="H6" sqref="H6"/>
      <selection pane="bottomLeft" activeCell="H6" sqref="H6"/>
      <selection pane="bottomRight" activeCell="C8" sqref="C8"/>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6" t="s">
        <v>231</v>
      </c>
      <c r="B1" s="15" t="str">
        <f>Info!C2</f>
        <v>სს თიბისი ბანკი</v>
      </c>
    </row>
    <row r="2" spans="1:6" s="20" customFormat="1" ht="15.75" customHeight="1">
      <c r="A2" s="20" t="s">
        <v>232</v>
      </c>
      <c r="B2" s="15" t="s">
        <v>939</v>
      </c>
      <c r="C2"/>
      <c r="D2"/>
      <c r="E2"/>
      <c r="F2"/>
    </row>
    <row r="3" spans="1:6" s="20" customFormat="1" ht="15.75" customHeight="1">
      <c r="C3"/>
      <c r="D3"/>
      <c r="E3"/>
      <c r="F3"/>
    </row>
    <row r="4" spans="1:6" s="20" customFormat="1" ht="26.25" thickBot="1">
      <c r="A4" s="20" t="s">
        <v>660</v>
      </c>
      <c r="B4" s="206" t="s">
        <v>310</v>
      </c>
      <c r="C4" s="200" t="s">
        <v>135</v>
      </c>
      <c r="D4"/>
      <c r="E4"/>
      <c r="F4"/>
    </row>
    <row r="5" spans="1:6" ht="26.25">
      <c r="A5" s="201">
        <v>1</v>
      </c>
      <c r="B5" s="202" t="s">
        <v>696</v>
      </c>
      <c r="C5" s="314">
        <v>17447558305.73027</v>
      </c>
      <c r="D5" s="516"/>
    </row>
    <row r="6" spans="1:6" s="191" customFormat="1">
      <c r="A6" s="123">
        <v>2.1</v>
      </c>
      <c r="B6" s="208" t="s">
        <v>311</v>
      </c>
      <c r="C6" s="315">
        <v>2668667643.6593256</v>
      </c>
      <c r="D6" s="516"/>
    </row>
    <row r="7" spans="1:6" s="4" customFormat="1" ht="25.5" outlineLevel="1">
      <c r="A7" s="207">
        <v>2.2000000000000002</v>
      </c>
      <c r="B7" s="203" t="s">
        <v>312</v>
      </c>
      <c r="C7" s="316">
        <v>1464371905.5604</v>
      </c>
      <c r="D7" s="516"/>
    </row>
    <row r="8" spans="1:6" s="4" customFormat="1" ht="26.25">
      <c r="A8" s="207">
        <v>3</v>
      </c>
      <c r="B8" s="204" t="s">
        <v>697</v>
      </c>
      <c r="C8" s="317">
        <v>21580597854.949997</v>
      </c>
      <c r="D8" s="516"/>
    </row>
    <row r="9" spans="1:6" s="191" customFormat="1">
      <c r="A9" s="123">
        <v>4</v>
      </c>
      <c r="B9" s="211" t="s">
        <v>307</v>
      </c>
      <c r="C9" s="315">
        <v>219484903.037</v>
      </c>
      <c r="D9" s="516"/>
    </row>
    <row r="10" spans="1:6" s="4" customFormat="1" ht="25.5" outlineLevel="1">
      <c r="A10" s="207">
        <v>5.0999999999999996</v>
      </c>
      <c r="B10" s="203" t="s">
        <v>318</v>
      </c>
      <c r="C10" s="316">
        <v>-1476444964.2198999</v>
      </c>
      <c r="D10" s="516"/>
    </row>
    <row r="11" spans="1:6" s="4" customFormat="1" ht="25.5" outlineLevel="1">
      <c r="A11" s="207">
        <v>5.2</v>
      </c>
      <c r="B11" s="203" t="s">
        <v>319</v>
      </c>
      <c r="C11" s="316">
        <v>-1420891706.414192</v>
      </c>
      <c r="D11" s="516"/>
    </row>
    <row r="12" spans="1:6" s="4" customFormat="1">
      <c r="A12" s="207">
        <v>6</v>
      </c>
      <c r="B12" s="209" t="s">
        <v>308</v>
      </c>
      <c r="C12" s="424">
        <v>0</v>
      </c>
      <c r="D12" s="516"/>
    </row>
    <row r="13" spans="1:6" s="4" customFormat="1" ht="15.75" thickBot="1">
      <c r="A13" s="210">
        <v>7</v>
      </c>
      <c r="B13" s="205" t="s">
        <v>309</v>
      </c>
      <c r="C13" s="318">
        <v>18902746087.352905</v>
      </c>
      <c r="D13" s="516"/>
    </row>
    <row r="17" spans="2:9" s="2" customFormat="1">
      <c r="B17" s="72"/>
      <c r="C17"/>
      <c r="D17"/>
      <c r="E17"/>
      <c r="F17"/>
      <c r="G17"/>
      <c r="H17"/>
      <c r="I17"/>
    </row>
    <row r="18" spans="2:9" s="2" customFormat="1">
      <c r="B18" s="69"/>
      <c r="C18"/>
      <c r="D18"/>
      <c r="E18"/>
      <c r="F18"/>
      <c r="G18"/>
      <c r="H18"/>
      <c r="I18"/>
    </row>
    <row r="19" spans="2:9" s="2" customFormat="1">
      <c r="B19" s="69"/>
      <c r="C19"/>
      <c r="D19"/>
      <c r="E19"/>
      <c r="F19"/>
      <c r="G19"/>
      <c r="H19"/>
      <c r="I19"/>
    </row>
    <row r="20" spans="2:9" s="2" customFormat="1">
      <c r="B20" s="71"/>
      <c r="C20"/>
      <c r="D20"/>
      <c r="E20"/>
      <c r="F20"/>
      <c r="G20"/>
      <c r="H20"/>
      <c r="I20"/>
    </row>
    <row r="21" spans="2:9" s="2" customFormat="1">
      <c r="B21" s="70"/>
      <c r="C21"/>
      <c r="D21"/>
      <c r="E21"/>
      <c r="F21"/>
      <c r="G21"/>
      <c r="H21"/>
      <c r="I21"/>
    </row>
    <row r="22" spans="2:9" s="2" customFormat="1">
      <c r="B22" s="71"/>
      <c r="C22"/>
      <c r="D22"/>
      <c r="E22"/>
      <c r="F22"/>
      <c r="G22"/>
      <c r="H22"/>
      <c r="I22"/>
    </row>
    <row r="23" spans="2:9" s="2" customFormat="1">
      <c r="B23" s="70"/>
      <c r="C23"/>
      <c r="D23"/>
      <c r="E23"/>
      <c r="F23"/>
      <c r="G23"/>
      <c r="H23"/>
      <c r="I23"/>
    </row>
    <row r="24" spans="2:9" s="2" customFormat="1">
      <c r="B24" s="70"/>
      <c r="C24"/>
      <c r="D24"/>
      <c r="E24"/>
      <c r="F24"/>
      <c r="G24"/>
      <c r="H24"/>
      <c r="I24"/>
    </row>
    <row r="25" spans="2:9" s="2" customFormat="1">
      <c r="B25" s="70"/>
      <c r="C25"/>
      <c r="D25"/>
      <c r="E25"/>
      <c r="F25"/>
      <c r="G25"/>
      <c r="H25"/>
      <c r="I25"/>
    </row>
    <row r="26" spans="2:9" s="2" customFormat="1">
      <c r="B26" s="70"/>
      <c r="C26"/>
      <c r="D26"/>
      <c r="E26"/>
      <c r="F26"/>
      <c r="G26"/>
      <c r="H26"/>
      <c r="I26"/>
    </row>
    <row r="27" spans="2:9" s="2" customFormat="1">
      <c r="B27" s="70"/>
      <c r="C27"/>
      <c r="D27"/>
      <c r="E27"/>
      <c r="F27"/>
      <c r="G27"/>
      <c r="H27"/>
      <c r="I27"/>
    </row>
    <row r="28" spans="2:9" s="2" customFormat="1">
      <c r="B28" s="71"/>
      <c r="C28"/>
      <c r="D28"/>
      <c r="E28"/>
      <c r="F28"/>
      <c r="G28"/>
      <c r="H28"/>
      <c r="I28"/>
    </row>
    <row r="29" spans="2:9" s="2" customFormat="1">
      <c r="B29" s="71"/>
      <c r="C29"/>
      <c r="D29"/>
      <c r="E29"/>
      <c r="F29"/>
      <c r="G29"/>
      <c r="H29"/>
      <c r="I29"/>
    </row>
    <row r="30" spans="2:9" s="2" customFormat="1">
      <c r="B30" s="71"/>
      <c r="C30"/>
      <c r="D30"/>
      <c r="E30"/>
      <c r="F30"/>
      <c r="G30"/>
      <c r="H30"/>
      <c r="I30"/>
    </row>
    <row r="31" spans="2:9" s="2" customFormat="1">
      <c r="B31" s="71"/>
      <c r="C31"/>
      <c r="D31"/>
      <c r="E31"/>
      <c r="F31"/>
      <c r="G31"/>
      <c r="H31"/>
      <c r="I31"/>
    </row>
    <row r="32" spans="2:9" s="2" customFormat="1">
      <c r="B32" s="71"/>
      <c r="C32"/>
      <c r="D32"/>
      <c r="E32"/>
      <c r="F32"/>
      <c r="G32"/>
      <c r="H32"/>
      <c r="I32"/>
    </row>
    <row r="33" spans="2:9" s="2" customFormat="1">
      <c r="B33" s="71"/>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QSp8gdMvZ3e5F4aKe/oiTBsdI2voNeBolYMGwJ0flPY=</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mWnZiXNyDA2e4HvTQnfyHrD3v2YVpeJhxWqD4PMWU64=</DigestValue>
    </Reference>
  </SignedInfo>
  <SignatureValue>ljWyg3N8bxXXZrpEat2SFzdJ0WQHoaJI5IRAn5tSetepvP5UmoNTnf6RgCvA9ucOwGnOzpAn/B5T
Dfaytnxbssx92qyLHgC68JcRgrhMJWbDtyVSeRIrkSJb+vJrSy0CAmi7vRzd0iJOs1X6inWa0eXs
HltGBGsmnByENRUjd323KvltTR+Nap+7yDgenQj3kNz0EiBCuWLCFlae6hW5/svwUnqfXx1oxy63
tWQnvGA2eGZKGHXck1r8Z+HW8KKe7wVZempzEovzcmA7M5s9owLQk8QBwjP9Mx8Adayo2C/Xwr/6
QlmeAXf+xzLbH1IMyVSsN87U1m+tdyKebOCKBA==</SignatureValue>
  <KeyInfo>
    <X509Data>
      <X509Certificate>MIIGPjCCBSagAwIBAgIKSNt84wACAACYyzANBgkqhkiG9w0BAQsFADBKMRIwEAYKCZImiZPyLGQBGRYCZ2UxEzARBgoJkiaJk/IsZAEZFgNuYmcxHzAdBgNVBAMTFk5CRyBDbGFzcyAyIElOVCBTdWIgQ0EwHhcNMTgwNjE1MDY1MjU3WhcNMjAwNjE0MDY1MjU3WjA8MRUwEwYDVQQKEwxKU0MgVEJDIEJBTksxIzAhBgNVBAMTGkJUQiAtIEdpb3JnaSBQYWNoaWthc2h2aWxpMIIBIjANBgkqhkiG9w0BAQEFAAOCAQ8AMIIBCgKCAQEA+lj6ikZPNqcjvZLjCOafadt6aNAZlYzjf/4vEVHhSGf4moNr7eUzCoM0W1W4l05Wds0DpFz/HscfZoauk8SzyjpmFFTJA2lnv0YyzqXe25ahOygDBmgxyDvi/Vc5QpBnQtCEqzfdAuH+2yGThQjmbKzNBmlJ40wfBE7JUazBC36PIEYiH1YXvD6Igry0swE1d3rsSb9gHmVpACpDz8UpS4gU9YGcaiQmmMRiR1Rdc7eU67tHhTuvp2dH5XixXD4zRBhbTS9N+KGBGZnkpN/Ybsr4b4xTR8c2+J6IgRy8cgSR79Oyyc5sp6yYG/DJzYbcKq8JJCmlIYX6JH+yLu6Q7wIDAQABo4IDMjCCAy4wPAYJKwYBBAGCNxUHBC8wLQYlKwYBBAGCNxUI5rJgg431RIaBmQmDuKFKg76EcQSDxJEzhIOIXQIBZAIBIzAdBgNVHSUEFjAUBggrBgEFBQcDAgYIKwYBBQUHAwQwCwYDVR0PBAQDAgeAMCcGCSsGAQQBgjcVCgQaMBgwCgYIKwYBBQUHAwIwCgYIKwYBBQUHAwQwHQYDVR0OBBYEFBUZ+1GZ8PVx4jlFpzNlETEC41e9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IP1Z2vty5zCxdR8aEekkzVvvIlpnsvjzclmubzPhA1fQWchaJtoCcQ7BaI+eQs9eANWz61qdXxfJ79bo0zAeCYeBNaTXSd/gpR0nQPM5acA9lIO8YetCCkELshKa6uPCuBBvMz+IetSVanAInmGshJZz0lF9UwuLnHBA0QsQz4V/kJxUfSqM3/LN3+bgzBBXYNP+13xIajizMxWTfuK7IgU8p/AU1tmcijYYwLeHX6oM0wwYLFK1rTaj0BXAaaiEA2guCkgbsQdAhwcEp+JpBcHuSILAr0pmo2oZscf4RMm1od3ERcLApPgHMqlfh5azjQikkOmZgHcNeckB38gi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a4uwFRXZawNQjua/SDvUG4s7N/v7+l8SLyIbWyNyCrU=</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2m6CW85rBYKpJKifjkFVt0n58BwBksWMXfva2VqaA+I=</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k4FdX35dnEvdwRDKZg1eZE5RRk47yAWiE81Dj7sxt54=</DigestValue>
      </Reference>
      <Reference URI="/xl/styles.xml?ContentType=application/vnd.openxmlformats-officedocument.spreadsheetml.styles+xml">
        <DigestMethod Algorithm="http://www.w3.org/2001/04/xmlenc#sha256"/>
        <DigestValue>5iWKizf594W7x7V+CXMnfR5Drcl26Fc87wLg/sTuEy0=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ZzHHE+FBwuWbvE5p9dxJXDLI4Sy+qHSlh2P55GdEDa0=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zj6EdkLnw6LYXuTHLbSFTj8TM5ecxfwYCuYG6e8aLmQ=</DigestValue>
      </Reference>
      <Reference URI="/xl/worksheets/sheet10.xml?ContentType=application/vnd.openxmlformats-officedocument.spreadsheetml.worksheet+xml">
        <DigestMethod Algorithm="http://www.w3.org/2001/04/xmlenc#sha256"/>
        <DigestValue>JMV2qelZwyL/uOjr8PRVJ7cCvOkDkr+XIcLk0ZRqG1U=</DigestValue>
      </Reference>
      <Reference URI="/xl/worksheets/sheet11.xml?ContentType=application/vnd.openxmlformats-officedocument.spreadsheetml.worksheet+xml">
        <DigestMethod Algorithm="http://www.w3.org/2001/04/xmlenc#sha256"/>
        <DigestValue>Pinz55TA55p9ueANpmSc155vXtyrFIm2VlplVX+KGsI=</DigestValue>
      </Reference>
      <Reference URI="/xl/worksheets/sheet12.xml?ContentType=application/vnd.openxmlformats-officedocument.spreadsheetml.worksheet+xml">
        <DigestMethod Algorithm="http://www.w3.org/2001/04/xmlenc#sha256"/>
        <DigestValue>GaAGMF6gCRToAKG7NKH4X7BdUODLnvrhhS1Ts9B64Lo=</DigestValue>
      </Reference>
      <Reference URI="/xl/worksheets/sheet13.xml?ContentType=application/vnd.openxmlformats-officedocument.spreadsheetml.worksheet+xml">
        <DigestMethod Algorithm="http://www.w3.org/2001/04/xmlenc#sha256"/>
        <DigestValue>ZzlSBYCa2gjK7hpRv+lrNqmnduaDdLPQcMQRLy6qFpU=</DigestValue>
      </Reference>
      <Reference URI="/xl/worksheets/sheet14.xml?ContentType=application/vnd.openxmlformats-officedocument.spreadsheetml.worksheet+xml">
        <DigestMethod Algorithm="http://www.w3.org/2001/04/xmlenc#sha256"/>
        <DigestValue>c1HgzFtLLAy6/jNAT840XGDA23IKqRDNfoldOV6CQmY=</DigestValue>
      </Reference>
      <Reference URI="/xl/worksheets/sheet15.xml?ContentType=application/vnd.openxmlformats-officedocument.spreadsheetml.worksheet+xml">
        <DigestMethod Algorithm="http://www.w3.org/2001/04/xmlenc#sha256"/>
        <DigestValue>pT4xbNUJq0pKhgeMtasQ07QExtKL0p1DsHgBI/sgfzw=</DigestValue>
      </Reference>
      <Reference URI="/xl/worksheets/sheet16.xml?ContentType=application/vnd.openxmlformats-officedocument.spreadsheetml.worksheet+xml">
        <DigestMethod Algorithm="http://www.w3.org/2001/04/xmlenc#sha256"/>
        <DigestValue>D4k7azqrPYmzNEDIzQ3wasQlJiDnrVkJj3Ii9ooxg4w=</DigestValue>
      </Reference>
      <Reference URI="/xl/worksheets/sheet17.xml?ContentType=application/vnd.openxmlformats-officedocument.spreadsheetml.worksheet+xml">
        <DigestMethod Algorithm="http://www.w3.org/2001/04/xmlenc#sha256"/>
        <DigestValue>bto6JHGLFSSgMiEIlFGjYglnGHbt6L4gIyDHDJYfrek=</DigestValue>
      </Reference>
      <Reference URI="/xl/worksheets/sheet18.xml?ContentType=application/vnd.openxmlformats-officedocument.spreadsheetml.worksheet+xml">
        <DigestMethod Algorithm="http://www.w3.org/2001/04/xmlenc#sha256"/>
        <DigestValue>GXkS+wqcChyzR3HkzuK9KKUCvf9/ulF8xIo3RBcLD8s=</DigestValue>
      </Reference>
      <Reference URI="/xl/worksheets/sheet19.xml?ContentType=application/vnd.openxmlformats-officedocument.spreadsheetml.worksheet+xml">
        <DigestMethod Algorithm="http://www.w3.org/2001/04/xmlenc#sha256"/>
        <DigestValue>ev8dCTenyILBvfxrOMCTWvsF+KPRFALcpQ6AnOdF7P8=</DigestValue>
      </Reference>
      <Reference URI="/xl/worksheets/sheet2.xml?ContentType=application/vnd.openxmlformats-officedocument.spreadsheetml.worksheet+xml">
        <DigestMethod Algorithm="http://www.w3.org/2001/04/xmlenc#sha256"/>
        <DigestValue>Aqnks+aualthz9VR3RCJ/OcsJUGB7hOTEBQLKAqXpfk=</DigestValue>
      </Reference>
      <Reference URI="/xl/worksheets/sheet3.xml?ContentType=application/vnd.openxmlformats-officedocument.spreadsheetml.worksheet+xml">
        <DigestMethod Algorithm="http://www.w3.org/2001/04/xmlenc#sha256"/>
        <DigestValue>jyzHbxMZiniMhTVq3BHNQ2LKwQaiuyHfATeglRWqLwk=</DigestValue>
      </Reference>
      <Reference URI="/xl/worksheets/sheet4.xml?ContentType=application/vnd.openxmlformats-officedocument.spreadsheetml.worksheet+xml">
        <DigestMethod Algorithm="http://www.w3.org/2001/04/xmlenc#sha256"/>
        <DigestValue>L82qQ58qGV1uYdGxJrmV56d5Ak+m974RNNpfuufWj6k=</DigestValue>
      </Reference>
      <Reference URI="/xl/worksheets/sheet5.xml?ContentType=application/vnd.openxmlformats-officedocument.spreadsheetml.worksheet+xml">
        <DigestMethod Algorithm="http://www.w3.org/2001/04/xmlenc#sha256"/>
        <DigestValue>yNZ8nrRN5UwTT9F4Yi9YjDJmOOKoKzcpURBEC0XrLU4=</DigestValue>
      </Reference>
      <Reference URI="/xl/worksheets/sheet6.xml?ContentType=application/vnd.openxmlformats-officedocument.spreadsheetml.worksheet+xml">
        <DigestMethod Algorithm="http://www.w3.org/2001/04/xmlenc#sha256"/>
        <DigestValue>jdNiizuOtsPwoExtuTo2qA8L8PQqY8fGmM/BxfKwSHw=</DigestValue>
      </Reference>
      <Reference URI="/xl/worksheets/sheet7.xml?ContentType=application/vnd.openxmlformats-officedocument.spreadsheetml.worksheet+xml">
        <DigestMethod Algorithm="http://www.w3.org/2001/04/xmlenc#sha256"/>
        <DigestValue>XvCE7JtoLhlV6nwOc391jReOtJkjneQdy/ZjWcmoppM=</DigestValue>
      </Reference>
      <Reference URI="/xl/worksheets/sheet8.xml?ContentType=application/vnd.openxmlformats-officedocument.spreadsheetml.worksheet+xml">
        <DigestMethod Algorithm="http://www.w3.org/2001/04/xmlenc#sha256"/>
        <DigestValue>lM7UE6xGcFk0xGbj/r4TmX24bNsV4oWs02XbdtrqoQw=</DigestValue>
      </Reference>
      <Reference URI="/xl/worksheets/sheet9.xml?ContentType=application/vnd.openxmlformats-officedocument.spreadsheetml.worksheet+xml">
        <DigestMethod Algorithm="http://www.w3.org/2001/04/xmlenc#sha256"/>
        <DigestValue>B7SOXIjpMbnT2RvUDdfr9Aw2wuXztSSv/d9O3sjeLhE=</DigestValue>
      </Reference>
    </Manifest>
    <SignatureProperties>
      <SignatureProperty Id="idSignatureTime" Target="#idPackageSignature">
        <mdssi:SignatureTime xmlns:mdssi="http://schemas.openxmlformats.org/package/2006/digital-signature">
          <mdssi:Format>YYYY-MM-DDThh:mm:ssTZD</mdssi:Format>
          <mdssi:Value>2019-11-19T12:28:33Z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2019-11-19T12:28:33Z</xd:SigningTime>
          <xd:SigningCertificate>
            <xd:Cert>
              <xd:CertDigest>
                <DigestMethod Algorithm="http://www.w3.org/2001/04/xmlenc#sha256"/>
                <DigestValue>VTF/tFvo730OHkuGjoSej07vcCqYRfKvh5Fhv1DFp7E=</DigestValue>
              </xd:CertDigest>
              <xd:IssuerSerial>
                <X509IssuerName>CN=NBG Class 2 INT Sub CA, DC=nbg, DC=ge</X509IssuerName>
                <X509SerialNumber>344059222755245853546699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N3NJvejlIZr1YSL8VkTQgntf7HEd6VIXd3rXGVMLwe4=</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HPpl0cAP591GPMWDiievhky1V3YsSCgruRDoFD3fMQs=</DigestValue>
    </Reference>
  </SignedInfo>
  <SignatureValue>v9CchotKA2pDPA/VUydtjqAONBLOnIItaEz+eZUx+Y4tZQX1objB53jc+dz9Y7pT9GuXLO86qW2t
GNMM4xAfbkOq8CuCmtvuBkavzIy2r5hdUBCvIoY84EO6PYYeiHuZoyqer5v+1YIRSvI49Z5nCipY
zn8XmhmB+0jeuA0HWvyxxebtSbNjd32cfwI5U3sEG8Bwgp89zrDDrv0YU/oRO69uA9CH+eKHnRoG
qYkQML/mz84yL6IwX4Sutw+76FXOK2FcuECO3z8SYVodEA8ehCp5i1zJB2uk+tU0KuutyxGVn3P7
4PaJmwtpnRGhRPIuUACBvPb+lEgzUWlpcjZ4HA==</SignatureValue>
  <KeyInfo>
    <X509Data>
      <X509Certificate>MIIGOTCCBSGgAwIBAgIKXbeWBgACAAFDkDANBgkqhkiG9w0BAQsFADBKMRIwEAYKCZImiZPyLGQBGRYCZ2UxEzARBgoJkiaJk/IsZAEZFgNuYmcxHzAdBgNVBAMTFk5CRyBDbGFzcyAyIElOVCBTdWIgQ0EwHhcNMTkwNzAyMDc0OTEyWhcNMjEwNzAxMDc0OTEyWjA3MRUwEwYDVQQKEwxKU0MgVEJDIEJBTksxHjAcBgNVBAMTFUJUQiAtIERhdmlkIEt1dGFsYWR6ZTCCASIwDQYJKoZIhvcNAQEBBQADggEPADCCAQoCggEBAOYyFYnRDJOFVy6+FR4HXUv0PMFPeyYVrY2Rh1vag3q9hTA3ME5dR4mOqaQm4jQ3zebjTisUQmggUQYgUZt3YtVK7dhw3xQe08ebrJ+sT8g94VRgZS/ZWdHIJx0/h/lGhwEtBE/szLWpGjI0DJ/jjSxs1V1SmGDT6wcst+g7t8M6P69TJLDJzsEnYzozdgiFbyDZCxP9qra/gjbi+ntl+ZxCLxuQEK4m5X4E7h7qYx/zL2YAz93llIVI48Qw5JJbrjMZtcEwGBFF/KBrCVwlcp/vn9RDxKg0twOIAoAKLs0mYFKkek7AeQjus6ROsXwzFBwHEN0f9D9ukaVZaws2FosCAwEAAaOCAzIwggMuMDwGCSsGAQQBgjcVBwQvMC0GJSsGAQQBgjcVCOayYION9USGgZkJg7ihSoO+hHEEg8SRM4SDiF0CAWQCASMwHQYDVR0lBBYwFAYIKwYBBQUHAwIGCCsGAQUFBwMEMAsGA1UdDwQEAwIHgDAnBgkrBgEEAYI3FQoEGjAYMAoGCCsGAQUFBwMCMAoGCCsGAQUFBwMEMB0GA1UdDgQWBBRXZLRvyeVD2dSE5iNr73Q1TGwGmT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XA78nM4Qqyw7ZxAa1U9F+dyakzeVPpHdzGtrwEe0GxkRunLbhbR/3fg5TFZqoE0Ry6XdE7wTQ8AW5HMDsBnpP8SXkGeV+D4LGrO44P22xbWw6bAVA8wvPuZ0zMNeXBV+ubsI8ZO/xR/CUDJopiXMH9HV4XWLms7FyrJzyaWjPuAsArV0kqNiE7zgzbEKJXQIlc+cPvKTEiuz68fD5+6vW5FKHOGBZyRQ3rdIuQjpW/PF3Hqtg52fBuvEa8b8ta4hYJPzffw0yNo4vjtl+bKQ0PDLqdoIXogG7KjZj9Hz0M+MUIdmOsI6bHK28q8s4UoKUrIHSZsJ7zEopAA4iLn30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a4uwFRXZawNQjua/SDvUG4s7N/v7+l8SLyIbWyNyCrU=</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2m6CW85rBYKpJKifjkFVt0n58BwBksWMXfva2VqaA+I=</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k4FdX35dnEvdwRDKZg1eZE5RRk47yAWiE81Dj7sxt54=</DigestValue>
      </Reference>
      <Reference URI="/xl/styles.xml?ContentType=application/vnd.openxmlformats-officedocument.spreadsheetml.styles+xml">
        <DigestMethod Algorithm="http://www.w3.org/2001/04/xmlenc#sha256"/>
        <DigestValue>5iWKizf594W7x7V+CXMnfR5Drcl26Fc87wLg/sTuEy0=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ZzHHE+FBwuWbvE5p9dxJXDLI4Sy+qHSlh2P55GdEDa0=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zj6EdkLnw6LYXuTHLbSFTj8TM5ecxfwYCuYG6e8aLmQ=</DigestValue>
      </Reference>
      <Reference URI="/xl/worksheets/sheet10.xml?ContentType=application/vnd.openxmlformats-officedocument.spreadsheetml.worksheet+xml">
        <DigestMethod Algorithm="http://www.w3.org/2001/04/xmlenc#sha256"/>
        <DigestValue>JMV2qelZwyL/uOjr8PRVJ7cCvOkDkr+XIcLk0ZRqG1U=</DigestValue>
      </Reference>
      <Reference URI="/xl/worksheets/sheet11.xml?ContentType=application/vnd.openxmlformats-officedocument.spreadsheetml.worksheet+xml">
        <DigestMethod Algorithm="http://www.w3.org/2001/04/xmlenc#sha256"/>
        <DigestValue>Pinz55TA55p9ueANpmSc155vXtyrFIm2VlplVX+KGsI=</DigestValue>
      </Reference>
      <Reference URI="/xl/worksheets/sheet12.xml?ContentType=application/vnd.openxmlformats-officedocument.spreadsheetml.worksheet+xml">
        <DigestMethod Algorithm="http://www.w3.org/2001/04/xmlenc#sha256"/>
        <DigestValue>GaAGMF6gCRToAKG7NKH4X7BdUODLnvrhhS1Ts9B64Lo=</DigestValue>
      </Reference>
      <Reference URI="/xl/worksheets/sheet13.xml?ContentType=application/vnd.openxmlformats-officedocument.spreadsheetml.worksheet+xml">
        <DigestMethod Algorithm="http://www.w3.org/2001/04/xmlenc#sha256"/>
        <DigestValue>ZzlSBYCa2gjK7hpRv+lrNqmnduaDdLPQcMQRLy6qFpU=</DigestValue>
      </Reference>
      <Reference URI="/xl/worksheets/sheet14.xml?ContentType=application/vnd.openxmlformats-officedocument.spreadsheetml.worksheet+xml">
        <DigestMethod Algorithm="http://www.w3.org/2001/04/xmlenc#sha256"/>
        <DigestValue>c1HgzFtLLAy6/jNAT840XGDA23IKqRDNfoldOV6CQmY=</DigestValue>
      </Reference>
      <Reference URI="/xl/worksheets/sheet15.xml?ContentType=application/vnd.openxmlformats-officedocument.spreadsheetml.worksheet+xml">
        <DigestMethod Algorithm="http://www.w3.org/2001/04/xmlenc#sha256"/>
        <DigestValue>pT4xbNUJq0pKhgeMtasQ07QExtKL0p1DsHgBI/sgfzw=</DigestValue>
      </Reference>
      <Reference URI="/xl/worksheets/sheet16.xml?ContentType=application/vnd.openxmlformats-officedocument.spreadsheetml.worksheet+xml">
        <DigestMethod Algorithm="http://www.w3.org/2001/04/xmlenc#sha256"/>
        <DigestValue>D4k7azqrPYmzNEDIzQ3wasQlJiDnrVkJj3Ii9ooxg4w=</DigestValue>
      </Reference>
      <Reference URI="/xl/worksheets/sheet17.xml?ContentType=application/vnd.openxmlformats-officedocument.spreadsheetml.worksheet+xml">
        <DigestMethod Algorithm="http://www.w3.org/2001/04/xmlenc#sha256"/>
        <DigestValue>bto6JHGLFSSgMiEIlFGjYglnGHbt6L4gIyDHDJYfrek=</DigestValue>
      </Reference>
      <Reference URI="/xl/worksheets/sheet18.xml?ContentType=application/vnd.openxmlformats-officedocument.spreadsheetml.worksheet+xml">
        <DigestMethod Algorithm="http://www.w3.org/2001/04/xmlenc#sha256"/>
        <DigestValue>GXkS+wqcChyzR3HkzuK9KKUCvf9/ulF8xIo3RBcLD8s=</DigestValue>
      </Reference>
      <Reference URI="/xl/worksheets/sheet19.xml?ContentType=application/vnd.openxmlformats-officedocument.spreadsheetml.worksheet+xml">
        <DigestMethod Algorithm="http://www.w3.org/2001/04/xmlenc#sha256"/>
        <DigestValue>ev8dCTenyILBvfxrOMCTWvsF+KPRFALcpQ6AnOdF7P8=</DigestValue>
      </Reference>
      <Reference URI="/xl/worksheets/sheet2.xml?ContentType=application/vnd.openxmlformats-officedocument.spreadsheetml.worksheet+xml">
        <DigestMethod Algorithm="http://www.w3.org/2001/04/xmlenc#sha256"/>
        <DigestValue>Aqnks+aualthz9VR3RCJ/OcsJUGB7hOTEBQLKAqXpfk=</DigestValue>
      </Reference>
      <Reference URI="/xl/worksheets/sheet3.xml?ContentType=application/vnd.openxmlformats-officedocument.spreadsheetml.worksheet+xml">
        <DigestMethod Algorithm="http://www.w3.org/2001/04/xmlenc#sha256"/>
        <DigestValue>jyzHbxMZiniMhTVq3BHNQ2LKwQaiuyHfATeglRWqLwk=</DigestValue>
      </Reference>
      <Reference URI="/xl/worksheets/sheet4.xml?ContentType=application/vnd.openxmlformats-officedocument.spreadsheetml.worksheet+xml">
        <DigestMethod Algorithm="http://www.w3.org/2001/04/xmlenc#sha256"/>
        <DigestValue>L82qQ58qGV1uYdGxJrmV56d5Ak+m974RNNpfuufWj6k=</DigestValue>
      </Reference>
      <Reference URI="/xl/worksheets/sheet5.xml?ContentType=application/vnd.openxmlformats-officedocument.spreadsheetml.worksheet+xml">
        <DigestMethod Algorithm="http://www.w3.org/2001/04/xmlenc#sha256"/>
        <DigestValue>yNZ8nrRN5UwTT9F4Yi9YjDJmOOKoKzcpURBEC0XrLU4=</DigestValue>
      </Reference>
      <Reference URI="/xl/worksheets/sheet6.xml?ContentType=application/vnd.openxmlformats-officedocument.spreadsheetml.worksheet+xml">
        <DigestMethod Algorithm="http://www.w3.org/2001/04/xmlenc#sha256"/>
        <DigestValue>jdNiizuOtsPwoExtuTo2qA8L8PQqY8fGmM/BxfKwSHw=</DigestValue>
      </Reference>
      <Reference URI="/xl/worksheets/sheet7.xml?ContentType=application/vnd.openxmlformats-officedocument.spreadsheetml.worksheet+xml">
        <DigestMethod Algorithm="http://www.w3.org/2001/04/xmlenc#sha256"/>
        <DigestValue>XvCE7JtoLhlV6nwOc391jReOtJkjneQdy/ZjWcmoppM=</DigestValue>
      </Reference>
      <Reference URI="/xl/worksheets/sheet8.xml?ContentType=application/vnd.openxmlformats-officedocument.spreadsheetml.worksheet+xml">
        <DigestMethod Algorithm="http://www.w3.org/2001/04/xmlenc#sha256"/>
        <DigestValue>lM7UE6xGcFk0xGbj/r4TmX24bNsV4oWs02XbdtrqoQw=</DigestValue>
      </Reference>
      <Reference URI="/xl/worksheets/sheet9.xml?ContentType=application/vnd.openxmlformats-officedocument.spreadsheetml.worksheet+xml">
        <DigestMethod Algorithm="http://www.w3.org/2001/04/xmlenc#sha256"/>
        <DigestValue>B7SOXIjpMbnT2RvUDdfr9Aw2wuXztSSv/d9O3sjeLhE=</DigestValue>
      </Reference>
    </Manifest>
    <SignatureProperties>
      <SignatureProperty Id="idSignatureTime" Target="#idPackageSignature">
        <mdssi:SignatureTime xmlns:mdssi="http://schemas.openxmlformats.org/package/2006/digital-signature">
          <mdssi:Format>YYYY-MM-DDThh:mm:ssTZD</mdssi:Format>
          <mdssi:Value>2019-11-19T12:28:47Z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2019-11-19T12:28:47Z</xd:SigningTime>
          <xd:SigningCertificate>
            <xd:Cert>
              <xd:CertDigest>
                <DigestMethod Algorithm="http://www.w3.org/2001/04/xmlenc#sha256"/>
                <DigestValue>VyHB/8wYe+6cE7w+4VaP7DvG2A+WyQ/oMQS/9yiyVPE=</DigestValue>
              </xd:CertDigest>
              <xd:IssuerSerial>
                <X509IssuerName>CN=NBG Class 2 INT Sub CA, DC=nbg, DC=ge</X509IssuerName>
                <X509SerialNumber>442566647400329992291216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2019-11-19T12:28:29Z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